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Folyamatban levo munkak\#2018\VGT-3\_VGT3 DOKUMENTACIO\__FINAL_VGT3_anyagai_2022_augusztus\Mellékletek\"/>
    </mc:Choice>
  </mc:AlternateContent>
  <xr:revisionPtr revIDLastSave="0" documentId="13_ncr:1_{DB1E71D2-DFAD-4667-B9C9-0D5C547C3D21}" xr6:coauthVersionLast="36" xr6:coauthVersionMax="36" xr10:uidLastSave="{00000000-0000-0000-0000-000000000000}"/>
  <bookViews>
    <workbookView xWindow="-120" yWindow="-120" windowWidth="19440" windowHeight="11160" tabRatio="618" xr2:uid="{00000000-000D-0000-FFFF-FFFF00000000}"/>
  </bookViews>
  <sheets>
    <sheet name="leiras" sheetId="13" r:id="rId1"/>
    <sheet name="OP lapok tartalom" sheetId="4" r:id="rId2"/>
    <sheet name="kimutat_intezkedes" sheetId="8" r:id="rId3"/>
    <sheet name="kimutat_projekt" sheetId="6" r:id="rId4"/>
    <sheet name="GINOP_VGT" sheetId="5" r:id="rId5"/>
    <sheet name="KEHOP_VGT" sheetId="2" r:id="rId6"/>
    <sheet name="TOP_VGT" sheetId="3" r:id="rId7"/>
    <sheet name="VEKOP_VGT" sheetId="1" r:id="rId8"/>
    <sheet name="MAHOP_VGT" sheetId="7" r:id="rId9"/>
    <sheet name="OP_osszegzes" sheetId="9" r:id="rId10"/>
    <sheet name="VP" sheetId="11" r:id="rId11"/>
    <sheet name="VP_osszegzes" sheetId="10" r:id="rId12"/>
    <sheet name="osszesen" sheetId="12" r:id="rId13"/>
  </sheets>
  <definedNames>
    <definedName name="_xlnm._FilterDatabase" localSheetId="4" hidden="1">GINOP_VGT!$A$2:$P$2</definedName>
    <definedName name="_xlnm._FilterDatabase" localSheetId="5" hidden="1">KEHOP_VGT!$A$2:$P$504</definedName>
    <definedName name="_xlnm._FilterDatabase" localSheetId="8" hidden="1">MAHOP_VGT!$A$2:$P$107</definedName>
    <definedName name="_xlnm._FilterDatabase" localSheetId="9" hidden="1">OP_osszegzes!$A$2:$O$2</definedName>
    <definedName name="_xlnm._FilterDatabase" localSheetId="6" hidden="1">TOP_VGT!$A$2:$P$1091</definedName>
    <definedName name="_xlnm._FilterDatabase" localSheetId="7" hidden="1">VEKOP_VGT!$A$2:$M$12</definedName>
    <definedName name="_xlnm._FilterDatabase" localSheetId="10" hidden="1">VP!$A$2:$S$2</definedName>
    <definedName name="_xlnm._FilterDatabase" localSheetId="11" hidden="1">VP_osszegzes!$A$2:$P$2</definedName>
  </definedNames>
  <calcPr calcId="191029"/>
</workbook>
</file>

<file path=xl/calcChain.xml><?xml version="1.0" encoding="utf-8"?>
<calcChain xmlns="http://schemas.openxmlformats.org/spreadsheetml/2006/main">
  <c r="C73" i="8" l="1"/>
  <c r="C43" i="6"/>
  <c r="C61" i="6" l="1"/>
  <c r="C60" i="6"/>
  <c r="C59" i="6"/>
  <c r="C58" i="6"/>
  <c r="C57" i="6"/>
  <c r="B51" i="6"/>
  <c r="B50" i="6"/>
  <c r="B46" i="6"/>
  <c r="B45" i="6"/>
  <c r="C31" i="6"/>
  <c r="C29" i="6"/>
  <c r="C35" i="6"/>
  <c r="C33" i="6"/>
  <c r="C32" i="6"/>
  <c r="C28" i="6"/>
  <c r="C23" i="6"/>
  <c r="C16" i="6"/>
  <c r="C14" i="6"/>
  <c r="B6" i="6"/>
  <c r="B39" i="6"/>
  <c r="B62" i="6"/>
  <c r="B72" i="6"/>
  <c r="C62" i="6" l="1"/>
  <c r="B53" i="6"/>
  <c r="B74" i="6" s="1"/>
  <c r="C48" i="8" l="1"/>
  <c r="C66" i="6" s="1"/>
  <c r="B78" i="8"/>
  <c r="C72" i="8"/>
  <c r="C71" i="8"/>
  <c r="C69" i="8"/>
  <c r="C68" i="8"/>
  <c r="C67" i="8"/>
  <c r="C5" i="6" s="1"/>
  <c r="C66" i="8"/>
  <c r="C4" i="6" s="1"/>
  <c r="C64" i="8"/>
  <c r="C62" i="8"/>
  <c r="C54" i="8"/>
  <c r="C71" i="6" s="1"/>
  <c r="C53" i="8"/>
  <c r="C70" i="6" s="1"/>
  <c r="C52" i="8"/>
  <c r="C69" i="6" s="1"/>
  <c r="C51" i="8"/>
  <c r="C68" i="6" s="1"/>
  <c r="C50" i="8"/>
  <c r="C67" i="6" s="1"/>
  <c r="C37" i="8"/>
  <c r="C28" i="8"/>
  <c r="C27" i="8"/>
  <c r="C24" i="8"/>
  <c r="C19" i="8"/>
  <c r="C18" i="8"/>
  <c r="C15" i="8"/>
  <c r="C7" i="8"/>
  <c r="C6" i="6" l="1"/>
  <c r="C72" i="6"/>
  <c r="C45" i="6" l="1"/>
  <c r="C40" i="8"/>
  <c r="C51" i="6"/>
  <c r="C43" i="8"/>
  <c r="C52" i="6"/>
  <c r="C77" i="8"/>
  <c r="C46" i="6"/>
  <c r="C41" i="8"/>
  <c r="C48" i="6"/>
  <c r="C75" i="8"/>
  <c r="C50" i="6"/>
  <c r="C42" i="8"/>
  <c r="C44" i="6"/>
  <c r="C74" i="8"/>
  <c r="C47" i="6"/>
  <c r="C46" i="8"/>
  <c r="C49" i="6"/>
  <c r="C76" i="8"/>
  <c r="C53" i="6" l="1"/>
  <c r="I503" i="2" l="1"/>
  <c r="H503" i="2"/>
  <c r="C36" i="6" l="1"/>
  <c r="C45" i="8"/>
  <c r="C11" i="6" l="1"/>
  <c r="C56" i="8"/>
  <c r="C10" i="6"/>
  <c r="C17" i="8"/>
  <c r="C15" i="6"/>
  <c r="C6" i="8"/>
  <c r="C20" i="6"/>
  <c r="C12" i="8"/>
  <c r="C22" i="6"/>
  <c r="C14" i="8"/>
  <c r="C24" i="6"/>
  <c r="C58" i="8"/>
  <c r="C26" i="6"/>
  <c r="C22" i="8"/>
  <c r="C30" i="6"/>
  <c r="C63" i="8"/>
  <c r="C17" i="6"/>
  <c r="C38" i="8"/>
  <c r="C19" i="6"/>
  <c r="C11" i="8"/>
  <c r="C25" i="6"/>
  <c r="C21" i="8"/>
  <c r="C27" i="6"/>
  <c r="C23" i="8"/>
  <c r="C18" i="6"/>
  <c r="C9" i="8"/>
  <c r="C12" i="6"/>
  <c r="C57" i="8"/>
  <c r="C13" i="6"/>
  <c r="C36" i="8"/>
  <c r="C21" i="6"/>
  <c r="C13" i="8"/>
  <c r="C34" i="6"/>
  <c r="C26" i="8"/>
  <c r="C78" i="8" l="1"/>
  <c r="C39" i="6"/>
  <c r="C74" i="6" s="1"/>
  <c r="C29" i="8" l="1"/>
  <c r="F24" i="11" l="1"/>
  <c r="H33" i="11"/>
  <c r="H34" i="11" s="1"/>
  <c r="F33" i="11"/>
  <c r="E33" i="11"/>
  <c r="E34" i="11" s="1"/>
  <c r="D33" i="11"/>
  <c r="D34" i="11" s="1"/>
  <c r="C33" i="11"/>
  <c r="B33" i="11"/>
  <c r="B24" i="11"/>
  <c r="C24" i="11"/>
  <c r="B34" i="11" l="1"/>
  <c r="F34" i="11"/>
  <c r="C34" i="11"/>
  <c r="C80" i="8" l="1"/>
  <c r="B29" i="8" l="1"/>
  <c r="B8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gyongyi</author>
  </authors>
  <commentList>
    <comment ref="F12" authorId="0" shapeId="0" xr:uid="{00000000-0006-0000-0A00-000001000000}">
      <text>
        <r>
          <rPr>
            <sz val="9"/>
            <color indexed="81"/>
            <rFont val="Tahoma"/>
            <family val="2"/>
            <charset val="238"/>
          </rPr>
          <t>félidei értékelés alapján</t>
        </r>
      </text>
    </comment>
    <comment ref="G12" authorId="0" shapeId="0" xr:uid="{00000000-0006-0000-0A00-000002000000}">
      <text>
        <r>
          <rPr>
            <sz val="9"/>
            <color indexed="81"/>
            <rFont val="Tahoma"/>
            <family val="2"/>
            <charset val="238"/>
          </rPr>
          <t>félidei értékelés alapján</t>
        </r>
      </text>
    </comment>
    <comment ref="F22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38"/>
          </rPr>
          <t>gyongyi:</t>
        </r>
        <r>
          <rPr>
            <sz val="9"/>
            <color indexed="81"/>
            <rFont val="Tahoma"/>
            <family val="2"/>
            <charset val="238"/>
          </rPr>
          <t xml:space="preserve">
félidei értékelés alapján</t>
        </r>
      </text>
    </comment>
    <comment ref="G22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38"/>
          </rPr>
          <t>gyongyi:</t>
        </r>
        <r>
          <rPr>
            <sz val="9"/>
            <color indexed="81"/>
            <rFont val="Tahoma"/>
            <family val="2"/>
            <charset val="238"/>
          </rPr>
          <t xml:space="preserve">
félidei értékelés 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Galicz Éva</author>
  </authors>
  <commentList>
    <comment ref="F38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A felhívásban szereplő tematikus részösszegek alapján meghatározva, becsülve.</t>
        </r>
      </text>
    </comment>
  </commentList>
</comments>
</file>

<file path=xl/sharedStrings.xml><?xml version="1.0" encoding="utf-8"?>
<sst xmlns="http://schemas.openxmlformats.org/spreadsheetml/2006/main" count="9876" uniqueCount="4267">
  <si>
    <t>Felhívás azonosító jele</t>
  </si>
  <si>
    <t>Pályázó neve</t>
  </si>
  <si>
    <t>Projekt megnevezése</t>
  </si>
  <si>
    <t>Projekt helyszíne (település)</t>
  </si>
  <si>
    <t>Projekt tervezett kezdete</t>
  </si>
  <si>
    <t>Projekt tervezett befejezése</t>
  </si>
  <si>
    <t>Támogatási döntés dátuma</t>
  </si>
  <si>
    <t>Uniós társfinanszírozási ráta (%)</t>
  </si>
  <si>
    <t>Uniós társfinanszírozási forrás</t>
  </si>
  <si>
    <t>Támogatás aránya (%)</t>
  </si>
  <si>
    <t>KÖFOP-1.0.0-VEKOP-15</t>
  </si>
  <si>
    <t>BELÜGYMINISZTÉRIUM</t>
  </si>
  <si>
    <t>Budapest</t>
  </si>
  <si>
    <t>Mezőgazdasági Vízhasználat Információs és Ellenőrzési Keretrendszer (VIZEK) kialakítása</t>
  </si>
  <si>
    <t>ESZA</t>
  </si>
  <si>
    <t>KORMÁNYZATI INFORMATIKAI FEJLESZTÉSI ÜGYNÖKSÉG</t>
  </si>
  <si>
    <t>Földmegfigyelési Információs Rendszer (FIR) földmegfigyelési adatinfrastruktúra és szolgáltatások kialakítása</t>
  </si>
  <si>
    <t>KÖFOP-2.3.6-VEKOP-16</t>
  </si>
  <si>
    <t>NFP Nemzeti Fejlesztési Programiroda Nonprofit Korlátolt Felelősségű Társaság</t>
  </si>
  <si>
    <t>Integrált Közcélú Víziközmű Adatbázis</t>
  </si>
  <si>
    <t>VEKOP-2.1.1-15</t>
  </si>
  <si>
    <t>ERFA</t>
  </si>
  <si>
    <t>ENERGOFISH Kereskedelmi és Szolgáltató Korlátolt Felelősségű Társaság</t>
  </si>
  <si>
    <t>Verseny- és piacképes horgászinnováció a Közép-Magyarországi Régióban</t>
  </si>
  <si>
    <t>VEKOP-2.1.7-15</t>
  </si>
  <si>
    <t>PANNON Pro Innovációs Szolgáltató Korlátolt Felelősségű Társaság</t>
  </si>
  <si>
    <t>Szennyvíztisztításba integrált MFC berendezés kifejlesztése a Pannon Pro Innovációs Kft-nél</t>
  </si>
  <si>
    <t>Real time tómonitoring vízvizsgálatok elvégzésére alkalmas multifunkcionális eszköz fejlesztése</t>
  </si>
  <si>
    <t>Dömsöd</t>
  </si>
  <si>
    <t>VEKOP-4.2.1-15</t>
  </si>
  <si>
    <t>DUNA-IPOLY NEMZETI PARK IGAZGATÓSÁG</t>
  </si>
  <si>
    <t>Esztergom - Kertváros</t>
  </si>
  <si>
    <t>A kiemelt jelentőségű, országosan ritka pannon szikes, vizes élőhelyek rekonstrukciója Gerje-Perje-síkon</t>
  </si>
  <si>
    <t>Nagykáta</t>
  </si>
  <si>
    <t>KISKUNSÁGI NEMZETI PARK IGAZGATÓSÁG</t>
  </si>
  <si>
    <t>Kecskemét</t>
  </si>
  <si>
    <t>Csatornák, rizskalitkák, tájsebek, tanyahelyek felszámolása, tájba illesztése a Kiskunsági Nemzeti Park Igazgatóság működési területén</t>
  </si>
  <si>
    <t>Apaj</t>
  </si>
  <si>
    <t>KEHOP-1.1.0</t>
  </si>
  <si>
    <t>ORSZÁGOS METEOROLÓGIAI SZOLGÁLAT</t>
  </si>
  <si>
    <t>Az éghajlatváltozás magyarországi hatásainak feltérképezése regionális klímamodell-szimulációk elvégzésével és reprezentatív éghajlati adatbázis fejlesztésével</t>
  </si>
  <si>
    <t>KA</t>
  </si>
  <si>
    <t>ORSZÁGOS VÍZÜGYI FŐIGAZGATÓSÁG</t>
  </si>
  <si>
    <t>A Víz Keretirányelv előírásai szerinti monitoring vizsgálatok és az ahhoz szükséges fejlesztések végrehajtása, továbbá a Víz Keretirányelv végrehajtásához kapcsolódó monitoring állomások kiépítése, fejlesztése</t>
  </si>
  <si>
    <t>BELÜGYMINISZTÉRIUM ORSZÁGOS KATASZTRÓFAVÉDELMI FŐIGAZGATÓSÁG</t>
  </si>
  <si>
    <t>Katasztrófa-kockázatértékelési rendszer</t>
  </si>
  <si>
    <t>Nemzeti Fejlesztési Minisztérium</t>
  </si>
  <si>
    <t>Klímagáz adatbázis kidolgozásához kapcsolódó módszertan- és kapacitásfejlesztés</t>
  </si>
  <si>
    <t>Az előzetes árvízi kockázatbecslés, a veszély- és kockázati térképek, a kockázatkezelési tervek első felülvizsgálata</t>
  </si>
  <si>
    <t>Magyar Bányászati és Földtani Szolgálat</t>
  </si>
  <si>
    <t>Az éghajlatváltozáshoz való alkalmazkodást, valamint az éghajlatváltozáshoz való alkalmazkodással kapcsolatos tájékoztatást, döntés-előkészítést segítő, és a NATéR továbbfejlesztését szolgáló informatikai fejlesztési tevékenységek</t>
  </si>
  <si>
    <t>A Víz Keretirányelv előírásai szerinti állapotértékelések, elemzések, vizsgálatok, valamint a vízgyűjtő-gazdálkodási tervek második felülvizsgálata és korszerűsítése</t>
  </si>
  <si>
    <t xml:space="preserve">A Dunántúli-középhegységi karsztvízszint emelkedése okozta jelenségek állapotrögzítése, a várható emelkedés modellezése </t>
  </si>
  <si>
    <t>Székesfehérvár</t>
  </si>
  <si>
    <t>A klímaváltozás hatásainak vizsgálata a Balaton vízkészletére, belső áramlási viszonyaira, ezek hatása az élővilágra</t>
  </si>
  <si>
    <t>Átfogó környezeti megfigyelő és tájékoztató rendszer a Balatonon</t>
  </si>
  <si>
    <t>Alsóörs</t>
  </si>
  <si>
    <t>KEHOP-1.2.0</t>
  </si>
  <si>
    <t>Klímabarát Települések Szövetsége</t>
  </si>
  <si>
    <t>Klímastratégia kidolgozásához kapcsolódó módszertan- és kapacitásfejlesztés, valamint szemléletformálás</t>
  </si>
  <si>
    <t>ZALA MEGYEI ÖNKORMÁNYZAT</t>
  </si>
  <si>
    <t>Zalaegerszeg</t>
  </si>
  <si>
    <t>Zala megye klímastratégiájának kidolgozásához kapcsolódó módszertan- és kapacitásfejlesztés, valamint szemléletformálás</t>
  </si>
  <si>
    <t>Csongrád Megyei Önkormányzat</t>
  </si>
  <si>
    <t>Szeged</t>
  </si>
  <si>
    <t>Csongrád Megye Klímastratégiájának elkészítése</t>
  </si>
  <si>
    <t>GYŐR-MOSON-SOPRON MEGYEI ÖNKORMÁNYZAT</t>
  </si>
  <si>
    <t>Győr</t>
  </si>
  <si>
    <t>MEGYEI KLÍMASTRATÉGIA KIDOLGOZÁSA, VALAMINT ÉGHAJLATVÁLTOZÁSI PLATFORMOK LÉTREHOZÁSA ÉS MŰKÖDTETÉSE GYŐR-MOSON-SOPRON MEGYÉBEN</t>
  </si>
  <si>
    <t>JÁSZ-NAGYKUN-SZOLNOK MEGYEI ÖNKORMÁNYZAT</t>
  </si>
  <si>
    <t>Szolnok</t>
  </si>
  <si>
    <t>Klímastratégiák kialakítása és környezeti szemléletformálás Jász-Nagykun-Szolnok Megyében.</t>
  </si>
  <si>
    <t>BORSOD-ABAÚJ-ZEMPLÉN MEGYEI ÖNKORMÁNYZAT</t>
  </si>
  <si>
    <t>Miskolc</t>
  </si>
  <si>
    <t>Borsod-Abaúj-Zemplén megye klímastratégiájának elkészítése és a kapcsolódó szemléletformálási tevékenységek megvalósítása</t>
  </si>
  <si>
    <t>Békés Megyei Önkormányzat</t>
  </si>
  <si>
    <t>Békéscsaba</t>
  </si>
  <si>
    <t>Békés Megyei Klímastratégia kidolgozása és a Békés Megyei Klímastratégiai Platform létrehozása</t>
  </si>
  <si>
    <t>VAS MEGYEI ÖNKORMÁNYZAT</t>
  </si>
  <si>
    <t>Szombathely</t>
  </si>
  <si>
    <t>Vas megye klímastratégiájának kidolgozása és szemléletformálás</t>
  </si>
  <si>
    <t>TOLNA MEGYEI ÖNKORMÁNYZAT</t>
  </si>
  <si>
    <t>Szekszárd</t>
  </si>
  <si>
    <t>Klímavédelem és fenntarthatóság - klímastratégia kidolgozása és éghajlatváltozási platform létrehozása és működtetése - Tolna megyében</t>
  </si>
  <si>
    <t>BARANYA MEGYEI ÖNKORMÁNYZAT</t>
  </si>
  <si>
    <t>Pécs</t>
  </si>
  <si>
    <t>Éghajlatváltozási Platform létrehozása Baranya megyében</t>
  </si>
  <si>
    <t>PEST MEGYE ÖNKORMÁNYZATA</t>
  </si>
  <si>
    <t>Pest Megyei Klímastratégia kidolgozása és a Pest Megyei Éghajlatváltozási Platform létrehozása</t>
  </si>
  <si>
    <t>SZABOLCS-SZATMÁR-BEREG MEGYEI ÖNKORMÁNYZAT</t>
  </si>
  <si>
    <t>Nyíregyháza</t>
  </si>
  <si>
    <t>Klímastratégia kidolgozása, Éghajlatváltozási Platform létrehozása Szabolcs-Szatmár-Bereg megyében</t>
  </si>
  <si>
    <t xml:space="preserve">HAJDÚ-BIHAR MEGYEI ÖNKORMÁNYZAT
</t>
  </si>
  <si>
    <t>Debrecen</t>
  </si>
  <si>
    <t>Hajdú-Bihar Megyei Klímastratégia kidolgozása és Éghajlatváltozási Platform létrehozása.</t>
  </si>
  <si>
    <t>BÁCS-KISKUN MEGYEI ÖNKORMÁNYZAT</t>
  </si>
  <si>
    <t>Éghajlatváltozásra adott innovatív válaszok Bács-Kiskun megyében</t>
  </si>
  <si>
    <t>NÓGRÁD MEGYE ÖNKORMÁNYZATA</t>
  </si>
  <si>
    <t>Salgótarján</t>
  </si>
  <si>
    <t>Éghajlat-változási Platform létrehozása Nógrád megyében</t>
  </si>
  <si>
    <t>VESZPRÉM MEGYEI ÖNKORMÁNYZAT</t>
  </si>
  <si>
    <t>Veszprém</t>
  </si>
  <si>
    <t>Veszprém Megyei Klímastratégia</t>
  </si>
  <si>
    <t>SOMOGY MEGYEI ÖNKORMÁNYZAT</t>
  </si>
  <si>
    <t>Kaposvár</t>
  </si>
  <si>
    <t>Somogy megyei éghajlatváltozási platform létrehozás</t>
  </si>
  <si>
    <t>FEJÉR MEGYEI ÖNKORMÁNYZAT</t>
  </si>
  <si>
    <t>Megyei Klímastratégia és Megyei Éghajlatváltozási Platform létrehozása Fejér Megyében</t>
  </si>
  <si>
    <t>Heves Megyei Önkormányzat</t>
  </si>
  <si>
    <t>Eger</t>
  </si>
  <si>
    <t>Heves Megyei Éghajlatváltozási Platform létrehozása és Heves Megye Klímastratégiájának kidolgozása</t>
  </si>
  <si>
    <t>BUDAPEST FŐVÁROS ÖNKORMÁNYZATA</t>
  </si>
  <si>
    <t>Klímastratégia és Éghajlatváltozási Platform létrehozása Budapesten</t>
  </si>
  <si>
    <t>KOMÁROM-ESZTERGOM MEGYEI ÖNKORMÁNYZAT</t>
  </si>
  <si>
    <t>Tatabánya</t>
  </si>
  <si>
    <t>Komárom-Esztergom megyei klímastratégia készítése és éghajlat-változási platform létrehozása</t>
  </si>
  <si>
    <t>KEHOP-1.3.0</t>
  </si>
  <si>
    <t>Körösladányi duzzasztó rekonstrukciója</t>
  </si>
  <si>
    <t>Körösladány</t>
  </si>
  <si>
    <t>Szeghalmi belvízrendszer vízrendezési főműveinek rekonstrukciója</t>
  </si>
  <si>
    <t>Szeghalom</t>
  </si>
  <si>
    <t>Marótvölgyi belvízöblözet rendezése</t>
  </si>
  <si>
    <t>Sávoly</t>
  </si>
  <si>
    <t>Tájgazdálkodási infrastruktúra fejlesztése a Beregben és benne a Beregi árvízszint-csökkentő tározó területén</t>
  </si>
  <si>
    <t>Csaroda</t>
  </si>
  <si>
    <t xml:space="preserve">„Hajdúhátsági többcélú vízgazdálkodási rendszer fejlesztése”  </t>
  </si>
  <si>
    <t>Ebes</t>
  </si>
  <si>
    <t xml:space="preserve">„Derecskei-főcsatorna korszerűsítése”  </t>
  </si>
  <si>
    <t>Derecske</t>
  </si>
  <si>
    <t>Balaton levezető rendszerének korszerűsítése</t>
  </si>
  <si>
    <t>Siófok</t>
  </si>
  <si>
    <t>Jászsági vízgazdálkodási rendszer rekonstrukciója I. ütem</t>
  </si>
  <si>
    <t>Kisköre</t>
  </si>
  <si>
    <t>Tiszalöki vízlépcső és hajózsilip rekonstrukciója</t>
  </si>
  <si>
    <t>Tiszalök</t>
  </si>
  <si>
    <t>Belvízcsatornák fejlesztése és rekonstrukciója</t>
  </si>
  <si>
    <t>Belvízvédelmi szivattyútelepek fejlesztése és rekonstrukciója</t>
  </si>
  <si>
    <t>Békés</t>
  </si>
  <si>
    <t>Mosoni-Duna torkolati szakaszának vízszint rehabilitációja</t>
  </si>
  <si>
    <t>Győr (Győrszentiván)</t>
  </si>
  <si>
    <t>Felső -dunai mellékág-rendszerek árvízvédelme, és vízpótlása I. ütem</t>
  </si>
  <si>
    <t>Kisbodak</t>
  </si>
  <si>
    <t>Vízvisszatartás és tájhasználat-váltás tervezése az Ős-Dráva Programban</t>
  </si>
  <si>
    <t>Drávagárdony</t>
  </si>
  <si>
    <t>Velencei-tavi partfal komplex, fenntartható rehabilitációja</t>
  </si>
  <si>
    <t>Gárdony</t>
  </si>
  <si>
    <t>Belvízcsatornák fejlesztése és rekonstrukciója II.</t>
  </si>
  <si>
    <t>Preventív intézkedések a Balatont érintő vízminőségi problémák hosszútávon fenntartható kezelésére</t>
  </si>
  <si>
    <t>Balatonederics</t>
  </si>
  <si>
    <t>Vízgazdálkodási fejlesztések a Felső-Tisza-vidéken</t>
  </si>
  <si>
    <t>Vasmegyer</t>
  </si>
  <si>
    <t>KEHOP-1.3.1</t>
  </si>
  <si>
    <t xml:space="preserve">Komplex Tisza-tó projekt </t>
  </si>
  <si>
    <t>A Ráckevei (Soroksári) Duna-ág és mellékágai kotrása, műtárgyépítés és -rekonstrukció</t>
  </si>
  <si>
    <t>Tass</t>
  </si>
  <si>
    <t>KEHOP-1.4.0</t>
  </si>
  <si>
    <t>Csillaghegyi öblözet védelme</t>
  </si>
  <si>
    <t>Nagyműtárgyak fejlesztése és rekonstrukciója</t>
  </si>
  <si>
    <t>VTT Hullámtér rendezése az Alsó-Tiszán</t>
  </si>
  <si>
    <t>Árvízvédelmi védvonalak mértékadó árvízszintre történő kiépítése, védvonalak terhelésének csökkentése Felső-Tiszán, Tivadari híd és környezete</t>
  </si>
  <si>
    <t>Tivadar</t>
  </si>
  <si>
    <t>Árvízvédelmi védvonalak mértékadó árvízszintre történő kiépítése, védvonalak terhelésének csökkentése a Felső-Tiszán, a Tivadari híd feletti szakaszon</t>
  </si>
  <si>
    <t>Tiszabecs</t>
  </si>
  <si>
    <t>Árvízvédelmi védvonalak mértékadó árvízszintre történő kiépítése, védvonalak terhelésének csökkentése az Alsó-Tiszán</t>
  </si>
  <si>
    <t>Szentes</t>
  </si>
  <si>
    <t>Árvízvédelmi védvonalak mértékadó árvízszintre történő kiépítése, védvonalak terhelésének csökkentése a Közép-Tiszán a Közép-Tisza-vidéki Vízügyi Igazgatóság működési területén</t>
  </si>
  <si>
    <t>Árvízvédelmi védvonalak mértékadó árvízszintre történő kiépítése a Közép-Duna-völgyi Vízügyi Igazgatóság működési területén</t>
  </si>
  <si>
    <t>Hatvan</t>
  </si>
  <si>
    <t>Árvízvédelmi védvonalak mértékadó árvízszintre történő kiépítése, védvonalak terhelésének csökkentése a Közép-Tiszán az Észak-magyarországi Vízügyi Igazgatóság működési területén</t>
  </si>
  <si>
    <t>Szentistván</t>
  </si>
  <si>
    <t>VTT Felső-Tisza árvízvédelmi rendszerének kiépítése, Tisza-Túr tározó</t>
  </si>
  <si>
    <t>Tiszakóród</t>
  </si>
  <si>
    <t>Árvízvédelmi védvonalak mértékadó árvízszintre történő kiépítése, védvonalak terhelésének csökkentése a Körösökön</t>
  </si>
  <si>
    <t>Gyomaendrőd</t>
  </si>
  <si>
    <t>VTT Hullámtér rendezése a Közép-Tiszán</t>
  </si>
  <si>
    <t>Esztergom árvízvédelmének fejlesztése I. ütem</t>
  </si>
  <si>
    <t>Esztergom</t>
  </si>
  <si>
    <t>Az üzemirányítási és monitoring hálózat fejlesztése</t>
  </si>
  <si>
    <t>Tiszabábolna</t>
  </si>
  <si>
    <t>Tisza Hullámtér: Nagyvízi meder vízszállító képességének javítása a szolnoki vasúti híd és Kisköre közötti szakaszon</t>
  </si>
  <si>
    <t>Rába-völgy projekt, a térség árvízvédelmének kiépítése</t>
  </si>
  <si>
    <t>Körmend</t>
  </si>
  <si>
    <t>Vác</t>
  </si>
  <si>
    <t>Védképesség helyreállítása az I. rendű árvízvédelmi fővédvonalakon</t>
  </si>
  <si>
    <t>Homorúd</t>
  </si>
  <si>
    <t>KEHOP-1.4.1</t>
  </si>
  <si>
    <t>VISEGRÁD VÁROS ÖNKORMÁNYZATA</t>
  </si>
  <si>
    <t>Visegrád</t>
  </si>
  <si>
    <t>Duna menti árvízvédelmi beruházások Visegrádon</t>
  </si>
  <si>
    <t>KEHOP-1.5.0</t>
  </si>
  <si>
    <t xml:space="preserve">„Séd-Nádor-Gaja vízrendszer rehabilitációja I.ütem" </t>
  </si>
  <si>
    <t>Fehérvárcsurgó</t>
  </si>
  <si>
    <t xml:space="preserve">„Záportározó építési program-Vas és Zala megye” </t>
  </si>
  <si>
    <t>Kőszegdoroszló</t>
  </si>
  <si>
    <t>Váli-völgy vízrendezési feladatai</t>
  </si>
  <si>
    <t>Baracska</t>
  </si>
  <si>
    <t>"Záportározó építése a Baranya csatorna vízgyűjtőjén"</t>
  </si>
  <si>
    <t>Magyarhertelend</t>
  </si>
  <si>
    <t xml:space="preserve">„Szombathely és a környező települések árvízi védelmét szolgáló dozmati víztározó megépítése” </t>
  </si>
  <si>
    <t>Dozmat</t>
  </si>
  <si>
    <t>Szent László-patak rehabilitációja</t>
  </si>
  <si>
    <t>Bicske</t>
  </si>
  <si>
    <t>KEHOP-1.6.0</t>
  </si>
  <si>
    <t>Magasabb szintű iparbiztonsági beavatkozások kapacitásfejlesztése</t>
  </si>
  <si>
    <t>Iparbiztonsági Távmérő hálózat továbbfejlesztése</t>
  </si>
  <si>
    <t>Központi labor fejlesztése</t>
  </si>
  <si>
    <t>EU Polgári Védelmi komplex modulok létrehozása, fejlesztése</t>
  </si>
  <si>
    <t>Fővárosi és Megyei Iparbiztonsági Információs Központok kialakítása</t>
  </si>
  <si>
    <t>Döntéstámogató rendszer</t>
  </si>
  <si>
    <t>Kritikus Infrastruktúra Védelmi Bevetési Egységek rendszerbe állítása</t>
  </si>
  <si>
    <t>MAGYAR HONVÉDSÉG ANYAGELLÁTÓ RAKTÁRBÁZIS</t>
  </si>
  <si>
    <t>A Magyar Honvédség katasztrófavédelemmel összefüggő beavatkozási képességének fejlesztése II.</t>
  </si>
  <si>
    <t>KEHOP-2.1.1</t>
  </si>
  <si>
    <t>Kisharsány-Sáripuszta településrész ivóvízhálózatának fejlesztése</t>
  </si>
  <si>
    <t>Kisharsány</t>
  </si>
  <si>
    <t>Északkelet-Magyarországi ivóvízminőség-javító program 1. (ÉKMO 1)</t>
  </si>
  <si>
    <t>Berettyóújfalu; Tiszadda; Tiszadob</t>
  </si>
  <si>
    <t>Tarany ivóvízminőség-javító program</t>
  </si>
  <si>
    <t>Tarany</t>
  </si>
  <si>
    <t>Nagybánhegyes település ivóvízminőség-javítása</t>
  </si>
  <si>
    <t>Nagybánhegyes</t>
  </si>
  <si>
    <t>Csáfordjánosfa Térségi Vízellátó Rendszer Ivóvízminőség-javítási Program</t>
  </si>
  <si>
    <t>Csáfordjánosfa</t>
  </si>
  <si>
    <t>Vízminőség-javítás Egyházasrádóc, Nemesrempehollós, Rádóckölked, Nagykölked és Harasztifalu Községekben</t>
  </si>
  <si>
    <t>Egyházasrádóc</t>
  </si>
  <si>
    <t>Demecser és Térsége Ivóvízminőség-javító projekt</t>
  </si>
  <si>
    <t>Demecser</t>
  </si>
  <si>
    <t>Ivóvízminőség-javítás Hajdúbagoson</t>
  </si>
  <si>
    <t>Hajdúbagos</t>
  </si>
  <si>
    <t>Ivóvíz minőség javító beruházás Monostorpályi településen</t>
  </si>
  <si>
    <t>Monostorpályi</t>
  </si>
  <si>
    <t>A Baranya megyei Sellye Térségének Ivóvízminőség-javító Programja</t>
  </si>
  <si>
    <t>Sellye</t>
  </si>
  <si>
    <t>KEHOP-2.1.2</t>
  </si>
  <si>
    <t>Aba nagyközség ivóvízminőség-javító projektje</t>
  </si>
  <si>
    <t>Aba</t>
  </si>
  <si>
    <t>Délkelet-Magyarországi ivóvízminőség-javító program 1. (DKMO 1)</t>
  </si>
  <si>
    <t>Fábiánsebestyén, Békésszentandrás, Felgyő, Mindszent, Tömökény</t>
  </si>
  <si>
    <t>Ivóvíz minőség javítási beruházás megvalósítása Hajdúhadház településen</t>
  </si>
  <si>
    <t>Hajdúhadház</t>
  </si>
  <si>
    <t>Tiszta víz egy egészségesebb Pátkáért Ivóvízminőség javítási Program</t>
  </si>
  <si>
    <t>Pátka</t>
  </si>
  <si>
    <t>Hantos ivóvízének arzénmentesítése</t>
  </si>
  <si>
    <t>Hantos</t>
  </si>
  <si>
    <t xml:space="preserve">Bálványos Ivóvízminőség-javító Program </t>
  </si>
  <si>
    <t>Bálványos</t>
  </si>
  <si>
    <t>Látrány és Visz Ivóvízminőség-javító Program</t>
  </si>
  <si>
    <t>Látrány</t>
  </si>
  <si>
    <t>Tormásliget- Iklanberény- Lócs és Halogy és Daraboshegy települések vízminőség javítása program</t>
  </si>
  <si>
    <t>Tormásliget</t>
  </si>
  <si>
    <t>Szakony, Gyalóka, Zsira, Répcevis Önkormányzatok ivóvízminőség-javító projektje</t>
  </si>
  <si>
    <t>Zsira</t>
  </si>
  <si>
    <t>Kisláng település ivóvízminőség-javítása</t>
  </si>
  <si>
    <t>Kisláng</t>
  </si>
  <si>
    <t>Bócsa település ivóvízellátást javító program</t>
  </si>
  <si>
    <t>Bócsa</t>
  </si>
  <si>
    <t>Körösnagyharsány település ivóvízminőség-javító programja</t>
  </si>
  <si>
    <t>Körösnagyharsány</t>
  </si>
  <si>
    <t>Martonvásár-Erdőhát ivóvízminőség-javító programja</t>
  </si>
  <si>
    <t>Martonvásár</t>
  </si>
  <si>
    <t>Feked ivóvízminőség-javító program</t>
  </si>
  <si>
    <t>Feked</t>
  </si>
  <si>
    <t xml:space="preserve">Szegedi Fegyház és Börtön III. Objektum, Nagyfa ivóvízminőség-javító projektje </t>
  </si>
  <si>
    <t>A Szentes városi Damjanich János Laktanya és Erdőbénye objektum ivóvízminőség-javító projektje</t>
  </si>
  <si>
    <t>Szentes; Erdőbénye</t>
  </si>
  <si>
    <t>KEHOP-2.1.3</t>
  </si>
  <si>
    <t>Ivóvízminőség-javító fejlesztést célzó beruházás Ináncs községben</t>
  </si>
  <si>
    <t>Ináncs</t>
  </si>
  <si>
    <t>Igar község és Vámpuszta ivóvízminőség-javítása</t>
  </si>
  <si>
    <t>Igar</t>
  </si>
  <si>
    <t>Nyugat- és Dél-Dunántúli ivóvízminőség-javító program 1. (NYDDU 1.)</t>
  </si>
  <si>
    <t>Szentlőrinc
Ádánd
Tótújfalu
Taszár
Istvándi
Nágocs
Csokonyavisonta
Potony
Darány
Lakócsa
Szigetvár
Szentborbás
Zics</t>
  </si>
  <si>
    <t>Belecska ivóvízminőség-javító program</t>
  </si>
  <si>
    <t>Belecska</t>
  </si>
  <si>
    <t>Vízminőség-javítás Nyírlugos város szolgáltatási területén</t>
  </si>
  <si>
    <t>Nyírlugos</t>
  </si>
  <si>
    <t>A Somogy megyei Mezőcsokonya település ivóvízminőség-javító programja</t>
  </si>
  <si>
    <t>Mezőcsokonya</t>
  </si>
  <si>
    <t>Vértesacsa ivóvízminőség-javító program</t>
  </si>
  <si>
    <t>Vértesacsa</t>
  </si>
  <si>
    <t>Kislippó település ivóvízminőség-javító programja</t>
  </si>
  <si>
    <t>Kislippó</t>
  </si>
  <si>
    <t>Celldömölk ivóvízminőség-javító program</t>
  </si>
  <si>
    <t>Celldömölk</t>
  </si>
  <si>
    <t>Jászszentandrás ivóvízminőség-javító projekt</t>
  </si>
  <si>
    <t>Jászszentandrás</t>
  </si>
  <si>
    <t>A Somogy megyei Somogysárd és Újvárfalva települések ivóvízminőség-javító programja</t>
  </si>
  <si>
    <t>Somogysárd</t>
  </si>
  <si>
    <t>Zimány Ivóvízminőség-javító Program</t>
  </si>
  <si>
    <t>Zimány</t>
  </si>
  <si>
    <t>Pusztaegres és Sárhatvan településrészek ivóvízellátása biztonságának javítása</t>
  </si>
  <si>
    <t>Sárbogárd</t>
  </si>
  <si>
    <t>Ivóvízminőség-javítás Káloz településen</t>
  </si>
  <si>
    <t>Káloz</t>
  </si>
  <si>
    <t>Váraszó Ivóvízminőség javításának műszaki előkészítése</t>
  </si>
  <si>
    <t>Váraszó</t>
  </si>
  <si>
    <t>Közép- és Kelet-Magyarországi ivóvízminőség-javító program 1. (KKMO 1)</t>
  </si>
  <si>
    <t>Nagykőrös
Cibakháza
Csemő
Tiszafüred</t>
  </si>
  <si>
    <t>A Baranya megyei Nagynyárád település ivóvízminőség-javító programja</t>
  </si>
  <si>
    <t>Nagynyárád</t>
  </si>
  <si>
    <t>Porpác, Bögöt települések ivóvízminőség-javítása</t>
  </si>
  <si>
    <t>Bögöt</t>
  </si>
  <si>
    <t>A Tolna megyei Diósberény és Szakadát Ivóvízminőség-javító Programja</t>
  </si>
  <si>
    <t>Diósberény</t>
  </si>
  <si>
    <t>A Baranya megyei Hidas település ivóvízminőség-javító programja</t>
  </si>
  <si>
    <t>Hidas</t>
  </si>
  <si>
    <t>A Tolna megyei Értény település ivóvízminőség-javító programja</t>
  </si>
  <si>
    <t>Értény</t>
  </si>
  <si>
    <t>Észak-Magyarországi ivóvízminőség-javító program 1. (ÉMO 1)</t>
  </si>
  <si>
    <t>Tápiószele, Csobánd, Farmos, Gönc, Halmaj, Kázsmárk, Kiskinizs, Léh, Ráckeve, Rásonysápberencs</t>
  </si>
  <si>
    <t>Észak- és Közép-Dunántúli ivóvízminőség-javító program 1. (ÉKDU 1.)</t>
  </si>
  <si>
    <t>Tamási
Pincehely
Kölesd
Kistormás</t>
  </si>
  <si>
    <t>Ivóvízjavító Program Györköny Községben</t>
  </si>
  <si>
    <t>Györköny</t>
  </si>
  <si>
    <t>A Tolna megyei Koppányszántó település ivóvízminőség-javító programja</t>
  </si>
  <si>
    <t>Koppányszántó</t>
  </si>
  <si>
    <t>Enying Város ivóvízminőségjavítása</t>
  </si>
  <si>
    <t>Enying</t>
  </si>
  <si>
    <t>Ivóvízminőség-javító beruházás Mátyásdomb településen</t>
  </si>
  <si>
    <t>Mátyásdomb</t>
  </si>
  <si>
    <t>Csonkamindszent község ivóvízminőség-javító programja</t>
  </si>
  <si>
    <t>Csonkamindszent</t>
  </si>
  <si>
    <t>Tápiószőlős ivóvízminőség-javító program</t>
  </si>
  <si>
    <t>Tápiószőlős</t>
  </si>
  <si>
    <t>Zsujta ivóvízminőség-javító program</t>
  </si>
  <si>
    <t>Zsujta</t>
  </si>
  <si>
    <t>Tiszalök település ivóvízminőség-javító programja</t>
  </si>
  <si>
    <t xml:space="preserve">Magyarkeszi település ivóvízminőség-javító program </t>
  </si>
  <si>
    <t>Magyarkeszi</t>
  </si>
  <si>
    <t>Rakamaz-Tiszanagyfalu ivóvízminőség-javító program</t>
  </si>
  <si>
    <t>Rakamaz</t>
  </si>
  <si>
    <t>Újireg település ivóvízminőség-javító program</t>
  </si>
  <si>
    <t>Újireg</t>
  </si>
  <si>
    <t>Timár település Ivóvízminőség-javító Program</t>
  </si>
  <si>
    <t>Timár</t>
  </si>
  <si>
    <t>Kaposfő település ivóvízminőség-javító program</t>
  </si>
  <si>
    <t>Kaposfő</t>
  </si>
  <si>
    <t>Mezőkomárom–Szabadhídvég ivóvízminőség-javító programja</t>
  </si>
  <si>
    <t>Mezőkomárom</t>
  </si>
  <si>
    <t>Kaszó- Darvaspuszta településrész ivóvízminőségének javítása</t>
  </si>
  <si>
    <t>Kaszó</t>
  </si>
  <si>
    <t>Nyugat- és Dél-Dunántúli ivóvízminőség-javító program 3. (NYDDU 3.)</t>
  </si>
  <si>
    <t>Bázakerettye
Beleg
Erdősmárok
Fazekasboda
Gellénháza
Geresdlak
Gombosszeg
Görcsönydoboka
Himesháza
Iborfia
Kisnyárád
Kölked
Lánycsók
Lickóvadamos
Liptód
Maráza
Mohács
Nagylengyel
Ormándlak
Pamuk
Petrikeresztúr
Székelyszabar
Szűr
Udvar</t>
  </si>
  <si>
    <t>Nak település ivóvízminőség-javító program</t>
  </si>
  <si>
    <t>Nak, Gölle</t>
  </si>
  <si>
    <t>Vízvár település ivóvízminőség-javító program</t>
  </si>
  <si>
    <t xml:space="preserve">Vízvár </t>
  </si>
  <si>
    <t>Rábahídvég és Püspökmolnári település ivóvízminőség-javító program</t>
  </si>
  <si>
    <t>Rábahídvég</t>
  </si>
  <si>
    <t>Földes település ivóvízminőség-javító programja</t>
  </si>
  <si>
    <t>Földes</t>
  </si>
  <si>
    <t>Tengelic–Jánosmajor ivóvízminőség-javító program</t>
  </si>
  <si>
    <t>Tengelic</t>
  </si>
  <si>
    <t>Ibrány-üdülőterület Ivóvízminőség-javító Program</t>
  </si>
  <si>
    <t>Ibrány</t>
  </si>
  <si>
    <t>Pacsa vízműről ellátott települések ivóvízminőség-javítása és vízellátásának fejlesztése</t>
  </si>
  <si>
    <t>Pacsa</t>
  </si>
  <si>
    <t>Kakasd Ivóvízminőség-javító Program</t>
  </si>
  <si>
    <t>Kakasd</t>
  </si>
  <si>
    <t>Harc Község ivóvízminőség-javítása</t>
  </si>
  <si>
    <t>Harc</t>
  </si>
  <si>
    <t>Répcelak és térsége ivóvízminőség-javító program (Répcelak, Nick, Csánig)</t>
  </si>
  <si>
    <t>Répcelak</t>
  </si>
  <si>
    <t>Kisszékely település ivóvízminőség-javító program</t>
  </si>
  <si>
    <t>Kisszékely</t>
  </si>
  <si>
    <t>Miszla község ivóvízminőség-javítása</t>
  </si>
  <si>
    <t>Miszla</t>
  </si>
  <si>
    <t>Nyírmihálydi és Nyírgelse ivóvízminőség-javító programja</t>
  </si>
  <si>
    <t>Nyírmihálydi</t>
  </si>
  <si>
    <t>Dióskál vízműről ellátott települések ivóvízminőség-javítása és vízellátásának fejlesztése</t>
  </si>
  <si>
    <t>Dióskál</t>
  </si>
  <si>
    <t>Tiszaeszlár ivóvízminőség-javítási projekt</t>
  </si>
  <si>
    <t>Tiszaeszlár</t>
  </si>
  <si>
    <t>Kazsok település ivóvízminőség-javító program</t>
  </si>
  <si>
    <t>Kazsok</t>
  </si>
  <si>
    <t>Gölle</t>
  </si>
  <si>
    <t>Mezőszilas község ivóvízminőség-javítása</t>
  </si>
  <si>
    <t>Mezőszilas</t>
  </si>
  <si>
    <t>Pápoc ivóvízminőség-javító program</t>
  </si>
  <si>
    <t>Pápoc</t>
  </si>
  <si>
    <t>Nagykapornak vízbázisról ellátott települések ivóvízminőség-javítása és vízellátásának fejlesztése</t>
  </si>
  <si>
    <t>Nagykapornak</t>
  </si>
  <si>
    <t>Vönöck és térsége ivóvízminőség-javító program (Vönöck, Kemenesmagasi, Kemenesmihályfa, Kemenessömjén, Kemenesszentmárton, Tokorcs)</t>
  </si>
  <si>
    <t>Vönöck</t>
  </si>
  <si>
    <t>Zalaegerszeg keleti vízbázisról ellátott települések ivóvízminőség-javítása és vízellátásának fejlesztése</t>
  </si>
  <si>
    <t>Baranyaszentgyörgy község ivóvízminőség-javítása</t>
  </si>
  <si>
    <t>Baranyaszentgyörgy</t>
  </si>
  <si>
    <t>Kengyel ivóvízminőség-javító program</t>
  </si>
  <si>
    <t>Kengyel</t>
  </si>
  <si>
    <t>KEHOP-2.1.4</t>
  </si>
  <si>
    <t>MÓRAHALOM ÉS TÉRSÉGE IVÓVÍZMINŐSÉG-JAVÍTÓ ÖNKORMÁNYZATI TÁRSULÁS</t>
  </si>
  <si>
    <t>Mórahalom</t>
  </si>
  <si>
    <t>Mórahalom és Térsége Ivóvízminőség-javító program 2. szakasza</t>
  </si>
  <si>
    <t>Mórahalom, Szentháromság tér 1.</t>
  </si>
  <si>
    <t>BORSOD-ABAÚJ-ZEMPLÉN TÉRSÉGI IVÓVÍZ-KEZELÉSI ÖNKORMÁNYZATI TÁRSULÁS</t>
  </si>
  <si>
    <t>Szerencs</t>
  </si>
  <si>
    <t>Az Észak-Magyarországi Régió településein élő lakosság egészséges ivóvízzel való ellátásának biztosítása</t>
  </si>
  <si>
    <t>Tokaj</t>
  </si>
  <si>
    <t>SZEKSZÁRD MEGYEI JOGÚ VÁROS ÖNKORMÁNYZATA</t>
  </si>
  <si>
    <t>Szekszárd Megyei Jogú Város hosszú távon egészséges ivóvízzel való ellátása</t>
  </si>
  <si>
    <t>Bogyiszló</t>
  </si>
  <si>
    <t>"KÉK VÍZ" - ÉSZAK-BÁCS-KISKUN MEGYEI IVÓVÍZMINŐSÉG-JAVÍTÓ ÖNKORMÁNYZATI TÁRSULÁS</t>
  </si>
  <si>
    <t>„Kék-víz'' – Észak-Bács-Kiskun Megyei Ivóvízminőség-javító Program” második szakaszának megvalósítása</t>
  </si>
  <si>
    <t>"MAKÓ ÉS TÉRSÉGE" IVÓVÍZMINŐSÉG-JAVÍTÓ ÖNKORMÁNYZATI TÁRSULÁS</t>
  </si>
  <si>
    <t>Makó</t>
  </si>
  <si>
    <t>Makó és térsége ivóvízminőség-javító Projekt II.</t>
  </si>
  <si>
    <t>KEHOP-2.1.5</t>
  </si>
  <si>
    <t>Budapest ivóvízellátó hálózatának fejlesztése</t>
  </si>
  <si>
    <t>KEHOP-2.2.1</t>
  </si>
  <si>
    <t>Korszerű szennyvíztisztító telep Ceglédbercelen</t>
  </si>
  <si>
    <t>Ceglédbercel</t>
  </si>
  <si>
    <t>Kállósemjén szennyvíztisztító telep bővítés és korszerűsítés</t>
  </si>
  <si>
    <t>Kállósemjén</t>
  </si>
  <si>
    <t>Észak- és Közép-Dunántúli szennyvízelvezetési és -kezelési fejlesztés 4. (ÉKDU 4)</t>
  </si>
  <si>
    <t>Bonyhád</t>
  </si>
  <si>
    <t>Szentgotthárd-Máriaújfalu szennyvíz elvezetésének kiépítése</t>
  </si>
  <si>
    <t>Szentgotthárd</t>
  </si>
  <si>
    <t>Közép- és Kelet-Magyarországi szennyvízelvezetési és -kezelési fejlesztés 2. (KKMO 2)</t>
  </si>
  <si>
    <t>Bácsbokod</t>
  </si>
  <si>
    <t>Komló város ellátatlan területeinek szennyvízelvezetése és a szennyvíztisztító telep korszerűsítése</t>
  </si>
  <si>
    <t>Komló</t>
  </si>
  <si>
    <t>Böhönye Község szennyvízhálózat bővítése és szennyvíztisztító telep korszerűsítése, fejlesztése</t>
  </si>
  <si>
    <t>Böhönye</t>
  </si>
  <si>
    <t>Budakalász szennyvízhálózatának fejlesztése</t>
  </si>
  <si>
    <t>Budakalász</t>
  </si>
  <si>
    <t>Szennyvízelvezetés és -tisztítás megoldása az izsákfai városrészen</t>
  </si>
  <si>
    <t>Celldömölk (Izsákfa)</t>
  </si>
  <si>
    <t>Északkelet-Magyarországi szennyvízelvezetési és -kezelési fejlesztés 3. (ÉKMO 3)</t>
  </si>
  <si>
    <t>Egyek</t>
  </si>
  <si>
    <t>„Észak- és Közép- Dunántúli szennyvíz-elvezetési és - kezelési fejlesztés 1. (ÉKDU 1)”</t>
  </si>
  <si>
    <t>Őcsény-Decs Szennyvíztelep felújítása</t>
  </si>
  <si>
    <t>Decs</t>
  </si>
  <si>
    <t>Közép- és Kelet-Magyarországi szennyvízelvezetési és -kezelési fejlesztés 7. (KKMO 7)</t>
  </si>
  <si>
    <t>Solt</t>
  </si>
  <si>
    <t>A szennyvíztisztító telep korszerűsítése Csepregen</t>
  </si>
  <si>
    <t>Csepreg</t>
  </si>
  <si>
    <t>Szamosszeg - Nagydobos - Nyírparasznya települések szennyvíztisztító telepének bővítése</t>
  </si>
  <si>
    <t>Szamosszeg</t>
  </si>
  <si>
    <t>KEHOP-2.2.2</t>
  </si>
  <si>
    <t xml:space="preserve">Északkelet- Magyarországi szennyvízelvezetési és -kezelési fejlesztés 1. (ÉKMO 1) </t>
  </si>
  <si>
    <t>Létavértes</t>
  </si>
  <si>
    <t>Közép- és Kelet-Magyarországi szennyvízelvezetési és -kezelési fejlesztés 5. (KKMO 5)</t>
  </si>
  <si>
    <t>Jászfényszaru</t>
  </si>
  <si>
    <t>Délkelet-Magyarországi szennyvízelvezetési és -kezelési fejlesztés 3. (DKMO 3)</t>
  </si>
  <si>
    <t>Méhkerék</t>
  </si>
  <si>
    <t>Battonya Város szennyvízelvezetésének- és tisztításának bővítése, korszerűsítése</t>
  </si>
  <si>
    <t>Battonya</t>
  </si>
  <si>
    <t>Közép és Kelet-Magyarországi szennyvízelvezetési és -kezelési fejlesztés 4. (KKMO 4)</t>
  </si>
  <si>
    <t>Dunapataj</t>
  </si>
  <si>
    <t>Madaras és Katymár települések szennyvízhálózatának és szennyvíztisztító telepének építése</t>
  </si>
  <si>
    <t>Katymár</t>
  </si>
  <si>
    <t>Közép- és Kelet-Magyarországi szennyvízelvezetési és -kezelési fejlesztés 1. (KKMO 1)</t>
  </si>
  <si>
    <t>Jászkarajenő</t>
  </si>
  <si>
    <t>Bokod község szennyvízkezelésének fejlesztése</t>
  </si>
  <si>
    <t>Bokod</t>
  </si>
  <si>
    <t>Szennyvízcsatorna-hálózat bővítése Mikepércsen</t>
  </si>
  <si>
    <t>Mikepércs</t>
  </si>
  <si>
    <t>Tarpa Nagyközség szennyvíztisztításának és bővítésének  korszerűsítése</t>
  </si>
  <si>
    <t>Tarpa</t>
  </si>
  <si>
    <t>Kunmadaras Nagyközség szennyvízcsatornázása és tisztító telep korszerűsítése</t>
  </si>
  <si>
    <t>Kunmadaras</t>
  </si>
  <si>
    <t>Kölcse Nagyközség szennyvíztisztító telep bővítése és korszerűsítése</t>
  </si>
  <si>
    <t>Kölcse</t>
  </si>
  <si>
    <t>Túrricse község szennyvíztisztító telep bővítése és korszerűsítése</t>
  </si>
  <si>
    <t>Túrricse</t>
  </si>
  <si>
    <t>Észak-Magyarországi szennyvízelvezetési és -kezelési fejlesztés 1. (ÉMO 1)</t>
  </si>
  <si>
    <t>Bugyi</t>
  </si>
  <si>
    <t>Észak- és Közép-Dunántúli szennyvízelvezetési és -kezelési fejlesztés 3. (ÉKDU 3)</t>
  </si>
  <si>
    <t>Csorna</t>
  </si>
  <si>
    <t>Hegyfalu község és környéke szennyvíztisztító telep építése és csatornahálózat kiépítése</t>
  </si>
  <si>
    <t>Hegyfalu</t>
  </si>
  <si>
    <t>Észak-Magyarországi szennyvízelvezetési és -kezelési fejlesztés 5. (ÉMO 5)</t>
  </si>
  <si>
    <t>Sárospatak</t>
  </si>
  <si>
    <t>Dunavarsány Szennyvíztisztító Telep Technológiájának korszerűsítése</t>
  </si>
  <si>
    <t>Dunavarsány</t>
  </si>
  <si>
    <t>Észak-Magyarországi szennyvízelvezetési és -kezelési fejlesztés 6. (ÉMO 6)</t>
  </si>
  <si>
    <t xml:space="preserve">Edelény
</t>
  </si>
  <si>
    <t>Észak- és Közép-Dunántúli szennyvízelvezetési és -kezelési fejlesztés 2. (ÉKDU 2)</t>
  </si>
  <si>
    <t>Kulcs</t>
  </si>
  <si>
    <t>Délkelet-Magyarországi szennyvízelvezetési és -kezelési fejlesztés 2. (DKMO 2)</t>
  </si>
  <si>
    <t>Okány</t>
  </si>
  <si>
    <t>Szentendrei szennyvíztisztító telep fejlesztése</t>
  </si>
  <si>
    <t>Szentendre</t>
  </si>
  <si>
    <t>Adony szennyvíztisztító telep bővítése és fejlesztése</t>
  </si>
  <si>
    <t>Adony</t>
  </si>
  <si>
    <t>Északkelet-Magyarországi szennyvízelvezetési és -kezelési fejlesztés 4. (ÉKMO 4)</t>
  </si>
  <si>
    <t>Konyár</t>
  </si>
  <si>
    <t>Szennyvíztisztító telep fejlesztése Vácon</t>
  </si>
  <si>
    <t>Beremend nagyközség szennyvízelvezetésének és -tisztításának fejlesztése</t>
  </si>
  <si>
    <t>Beremend</t>
  </si>
  <si>
    <t>Tengelic község szennyvízelvezetése</t>
  </si>
  <si>
    <t>Hosszúhetény központú agglomeráció szennyvíztisztításának fejlesztése</t>
  </si>
  <si>
    <t>Hosszúhetény</t>
  </si>
  <si>
    <t>Pécs központú agglomeráció szennyvíztisztító telepének fejlesztése</t>
  </si>
  <si>
    <t>Pétfürdő nagyközség szennyvíztisztításának fejlesztése</t>
  </si>
  <si>
    <t>Pétfürdő</t>
  </si>
  <si>
    <t>Észak- és Közép-Dunántúli szennyvízelvezetési és -kezelési fejlesztés 5. (ÉKDU 5)</t>
  </si>
  <si>
    <t>Csabrendek</t>
  </si>
  <si>
    <t>Nemesszalók község szennyvíztisztításának korszerűsítése</t>
  </si>
  <si>
    <t>Nemesszalók</t>
  </si>
  <si>
    <t>Várpalota város szennyvízelvezetésének korszerűsítése</t>
  </si>
  <si>
    <t>Várpalota</t>
  </si>
  <si>
    <t>Királyszentistván központú agglomeráció szennyvíztisztításának fejlesztése</t>
  </si>
  <si>
    <t>Királyszentistván</t>
  </si>
  <si>
    <t>Északkelet-Magyarországi szennyvízelvezetési és kezelési fejlesztés 7. (ÉKMO 7)</t>
  </si>
  <si>
    <t xml:space="preserve">Szomód
</t>
  </si>
  <si>
    <t>Öskü község szennyvíztisztításának korszerűsítése</t>
  </si>
  <si>
    <t>Öskü</t>
  </si>
  <si>
    <t>Nyugat- és Dél-Dunántúli szennyvízelvezetési és -kezelési fejlesztés 8. (NYDDU 8)</t>
  </si>
  <si>
    <t>Alsóújlak</t>
  </si>
  <si>
    <t>Rábacsécsény Község szennyvíztisztításának korszerűsítése</t>
  </si>
  <si>
    <t>Rábacsécsény</t>
  </si>
  <si>
    <t>Dad és Kömlőd községek szennyvízelvezetésének fejlesztése</t>
  </si>
  <si>
    <t>Dad</t>
  </si>
  <si>
    <t>Észak-Magyarországi szennyvízelvezetési és -kezelési fejlesztés 7. (ÉMO 7.)</t>
  </si>
  <si>
    <t>Bátonyterenye</t>
  </si>
  <si>
    <t>Észak- és Közép- Dunántúli szennyvíz-elvezetési és -kezelési fejlesztés 6. (ÉKDU 6)</t>
  </si>
  <si>
    <t>Bóly központú agglomeráció szennyvíztisztító telepének és csatornahálózatának fejlesztése</t>
  </si>
  <si>
    <t>Bóly</t>
  </si>
  <si>
    <t>Eger Város szennyvízcsatorna-hálózatának fejlesztése és a szennyvíztisztító telep korszerűsítése</t>
  </si>
  <si>
    <t>Gyöngyös és térsége szennyvízelvezetésének és tisztításának fejlesztése</t>
  </si>
  <si>
    <t>Gyöngyös</t>
  </si>
  <si>
    <t>Bélapátfalva Város szennyvízelvezető-hálózatának és szennyvíztisztításának korszerűsítése</t>
  </si>
  <si>
    <t>Bélapátfalva</t>
  </si>
  <si>
    <t>Északkelet-Magyarországi szennyvízelvezetési és -kezelési fejlesztés 2. (ÉKMO 2)</t>
  </si>
  <si>
    <t>Tiszatelek</t>
  </si>
  <si>
    <t>Kenézlő központú agglomeráció szennyvíztisztító telepének korszerűsítése</t>
  </si>
  <si>
    <t>Kenézlő</t>
  </si>
  <si>
    <t>Kaposvár megyei jogú város szennyvíztisztító telepének fejlesztése</t>
  </si>
  <si>
    <t>Kaszaper község szennyvízelvezetése és -tisztításának fejlesztése</t>
  </si>
  <si>
    <t>Kaszaper</t>
  </si>
  <si>
    <t>Nyugat- és Dél-Dunántúli szennyvízelvezetési és –kezelési fejlesztés 6. (NYDDU 6.)</t>
  </si>
  <si>
    <t>Ivánc</t>
  </si>
  <si>
    <t>Mónosbél központú agglomeráció szennyvíztisztító telepének korszerűsítése</t>
  </si>
  <si>
    <t>Mónosbél</t>
  </si>
  <si>
    <t>Nyugat- és Dél-Dunántúli szennyvízelvezetési és -kezelési fejlesztés 4. (NYDDU 4)</t>
  </si>
  <si>
    <t>Lenti</t>
  </si>
  <si>
    <t>Délkelet-Magyarországi szennyvízelvezetési és -kezelési fejlesztés 4. (DKMO 4)</t>
  </si>
  <si>
    <t>Csanádapáca</t>
  </si>
  <si>
    <t>Mocsa község szennyvíztisztító telepének fejlesztése</t>
  </si>
  <si>
    <t>Mocsa</t>
  </si>
  <si>
    <t>Ócsa Alsópakony városrészének szennyvízelvezetése</t>
  </si>
  <si>
    <t>Ócsa</t>
  </si>
  <si>
    <t>A Zámoly központú agglomeráció szennyvíztisztításának fejlesztése</t>
  </si>
  <si>
    <t>Zámoly</t>
  </si>
  <si>
    <t>Észak-Magyarországi szennyvízelvezetési és-kezelési fejlesztés 16. (ÉMO 16)</t>
  </si>
  <si>
    <t>Detk</t>
  </si>
  <si>
    <t>Észak-Magyarországi szennyvízelvezetési és -kezelési fejlesztés 13. (ÉMO 13)</t>
  </si>
  <si>
    <t>Bükkábrány</t>
  </si>
  <si>
    <t>Észak-Magyarországi szennyvízelvezetési és -kezelési fejlesztés 15. (ÉMO 15)</t>
  </si>
  <si>
    <t>Tarnaméra</t>
  </si>
  <si>
    <t>Észak-Magyarországi szennyvízelvezetési és -kezelési fejlesztés 12. (ÉMO 12)</t>
  </si>
  <si>
    <t>Mezőtárkány</t>
  </si>
  <si>
    <t>Somogyszob központú agglomeráció szennyvíztisztításának fejlesztése</t>
  </si>
  <si>
    <t>Somogyszob</t>
  </si>
  <si>
    <t>Nyugat- és Dél-Dunántúli szennyvízelvezetési és -kezelési fejlesztés 9. (NYDDU 9)</t>
  </si>
  <si>
    <t>Döbrököz</t>
  </si>
  <si>
    <t>Pilisborosjenő község szennyvízelvezetése és tisztítása</t>
  </si>
  <si>
    <t>Pilisborosjenő</t>
  </si>
  <si>
    <t>Észak-Magyarországi szennyvízelvezetési és -kezelési fejlesztés 14. (ÉMO14)</t>
  </si>
  <si>
    <t>Hejőbába</t>
  </si>
  <si>
    <t>Délkelet-Magyarországi szennyvízelvezetési és -kezelési fejlesztés 5. (DKMO 5)</t>
  </si>
  <si>
    <t>Dombegyház</t>
  </si>
  <si>
    <t>Észak-Magyarországi szennyvízelvezetési és -kezelési fejlesztés 11. (ÉMO 11)</t>
  </si>
  <si>
    <t>Gyömrő</t>
  </si>
  <si>
    <t xml:space="preserve">Monostorpályi szennyvízelvezetés fejlesztése II. ütem </t>
  </si>
  <si>
    <t>Nemeskér Község szennyvízelvezetése és -tisztítása</t>
  </si>
  <si>
    <t>Nemeskér</t>
  </si>
  <si>
    <t>Tarján község szennyvíztisztító telepének fejlesztése és korszerűsítése</t>
  </si>
  <si>
    <t>Tarján</t>
  </si>
  <si>
    <t>KEHOP-2.2.4</t>
  </si>
  <si>
    <t>A somogytúri szennyvízelvezetési agglomeráció szennyvízgyűjtése és szennyvíztisztítása</t>
  </si>
  <si>
    <t>Somogytúr</t>
  </si>
  <si>
    <t>Siófoki szennyvíz elvezetési agglomeráció szennyvízgyűjtése és szennyvíztisztítása</t>
  </si>
  <si>
    <t>BUCSA KÖZSÉG ÖNKORMÁNYZATA</t>
  </si>
  <si>
    <t>Bucsa</t>
  </si>
  <si>
    <t>Bucsa Község szennyvízcsatornázása</t>
  </si>
  <si>
    <t>HÓDMEZŐVÁSÁRHELY MEGYEI JOGÚ VÁROS ÖNKORMÁNYZATA</t>
  </si>
  <si>
    <t>Hódmezővásárhely</t>
  </si>
  <si>
    <t>Hódmezővásárhely szennyvíztisztítása és Kishomok városrészének szennyvízcsatornázása</t>
  </si>
  <si>
    <t>Szennyvízelvezetés és tisztítás fejlesztése Ózd városában</t>
  </si>
  <si>
    <t>Ózd</t>
  </si>
  <si>
    <t>Tuzsér-Komoró települések szennyvízközmű fejlesztése</t>
  </si>
  <si>
    <t>Szabolcsveresmart</t>
  </si>
  <si>
    <t>Budapest Komplex Integrált Szennyvízelvezetése projekt</t>
  </si>
  <si>
    <t>FEGYVERNEK VÁROS ÖNKORMÁNYZATA</t>
  </si>
  <si>
    <t>Fegyvernek</t>
  </si>
  <si>
    <t xml:space="preserve">Fegyvernek és Örményes szennyvízelvezetése és -tisztítása </t>
  </si>
  <si>
    <t>Fegyvernek (Szapárfalu)</t>
  </si>
  <si>
    <t>KEHOP-2.4.0</t>
  </si>
  <si>
    <t>A KEHOP keretében megvalósuló vízikömű projektek vagyonértékelésének, záró költség-haszon elemzésének, valamint a pótlási szükségletek előrejelzésének elkészítése</t>
  </si>
  <si>
    <t>KEHOP-3.2.1</t>
  </si>
  <si>
    <t>Komplex hulladékgazdálkodási rendszer fejlesztése a Dél-Alföldi Térségi Hulladékgazdálkodási Társulás területén, különös tekintettel az elkülönített hulladékgyűjtési, szállítási és előkezelő rendszerre</t>
  </si>
  <si>
    <t>Komplex hulladékgazdálkodási rendszer fejlesztése Zala és Vas megye egyes térségeiben, különös tekintettel az elkülönített hulladékgyűjtési, szállítási és előkezelő rendszerre</t>
  </si>
  <si>
    <t xml:space="preserve">Komplex hulladékgazdálkodási rendszer fejlesztése Heves megye egyes térségeiben, különös tekintettel az elkülönített hulladékgyűjtési, szállítási és előkezelő rendszerre </t>
  </si>
  <si>
    <t>KEHOP-3.3.0</t>
  </si>
  <si>
    <t>Az Esztergom Strázsa-hegyi felhagyott szovjet gyakorló- és lőtér területének környezeti kármentesítése</t>
  </si>
  <si>
    <t>Szekszárd, Lőtéri vízbázis kármentesítése</t>
  </si>
  <si>
    <t>HONVÉDELMI MINISZTÉRIUM VÉDELEMGAZDASÁGI HIVATAL</t>
  </si>
  <si>
    <t>Taszár Repülőtér 'A' és 'B' üzemanyagtelepek kármentesítése</t>
  </si>
  <si>
    <t>Taszár</t>
  </si>
  <si>
    <t>Mezőkövesd üzemanyagbázis kármentesítése</t>
  </si>
  <si>
    <t>Mezőkövesd</t>
  </si>
  <si>
    <t>Magyar Nemzeti Vagyonkezelő Zártkörűen működő Részvénytársaság</t>
  </si>
  <si>
    <t>Volt Peremartoni Vegyipari Vállalat-Iszaptározó kazetták (Berhida III.) kármentesítése</t>
  </si>
  <si>
    <t>Berhida (Peremartongyártelep)</t>
  </si>
  <si>
    <t>KEHOP-3.3.1</t>
  </si>
  <si>
    <t>AZ MH ÓCSAI ÜZEMANYAGRAKTÁR TERÜLETÉN FELTÁRT SZÉNHIDROGÉN SZENNYEZETTSÉG KÁRMENTESÍTÉSE</t>
  </si>
  <si>
    <t>BERHIDA IPARTELEP SZENNYEZETT TERÜLETEK KÁRMENTESÍTÉSE – II. SZAKASZ</t>
  </si>
  <si>
    <t>KEHOP-4.1.0</t>
  </si>
  <si>
    <t>ŐRSÉGI NEMZETI PARK IGAZGATÓSÁG</t>
  </si>
  <si>
    <t>Őriszentpéter</t>
  </si>
  <si>
    <t>A Doroszlói-rétek helyreállítása Kőszeg-hegyalján</t>
  </si>
  <si>
    <t>Kőszeg</t>
  </si>
  <si>
    <t>DUNA-DRÁVA NEMZETI PARK IGAZGATÓSÁGA</t>
  </si>
  <si>
    <t>A szárazodó belső-somogyi vízi világ biológiai sokszínűségének megőrzése a vízháztartás javításával</t>
  </si>
  <si>
    <t>Marcali</t>
  </si>
  <si>
    <t>Vizes élőhelyek fejlesztése a Táti Szigetcsoport térségében</t>
  </si>
  <si>
    <t>Vizes élőhely rekonstrukciója és a fokgazdálkodás lehetőségének megteremtése a tiszaalpári Nagy-tó területén</t>
  </si>
  <si>
    <t>Tiszaalpár (Alpár)</t>
  </si>
  <si>
    <t>HORTOBÁGYI NEMZETI PARK IGAZGATÓSÁG</t>
  </si>
  <si>
    <t>A Natura 2000 területekkel kapcsolatos tájékoztatás, bemutatás és szemléletformálás egységes eszközrendszerének kialakítása a HNPI működési területén</t>
  </si>
  <si>
    <t>Hortobágy</t>
  </si>
  <si>
    <t>FERTŐ-HANSÁG  NEMZETI PARK IGAZGATÓSÁG</t>
  </si>
  <si>
    <t>Sarród</t>
  </si>
  <si>
    <t>A Hanság természetes élőhelyeinek komplex helyreállítása és fejlesztése - élőhely fejlesztési beavatkozások</t>
  </si>
  <si>
    <t>Lébény</t>
  </si>
  <si>
    <t>Kisvízfolyások természetességének javítása, oldalirányú átjárhatóság fejlesztése: a babócsai Bika-rét vízutánpótlásának biztosítása a Rinya-patakból történő vízkivezetéssel</t>
  </si>
  <si>
    <t>Babócsa</t>
  </si>
  <si>
    <t>A Hortobágy és Nagykunság természetvédelmi tájegységek vizes élőhelyeinek természetvédelmi célú helyreállítása</t>
  </si>
  <si>
    <t>BALATON-FELVIDÉKI NEMZETI PARK IGAZGATÓSÁG</t>
  </si>
  <si>
    <t xml:space="preserve">A Tihanyi-félsziget és térségének komplex élőhely-fejlesztése </t>
  </si>
  <si>
    <t>Tihany</t>
  </si>
  <si>
    <t>Ipoly-völgy komplex élőhelyfejlesztése</t>
  </si>
  <si>
    <t>Ipolyvece</t>
  </si>
  <si>
    <t>Élőhely-védelem, és helyreállítás a Kis-Balaton medence és a Nyugat-Külső-Somogy kistájakon</t>
  </si>
  <si>
    <t>Ordacsehi</t>
  </si>
  <si>
    <t>AGGTELEKI NEMZETI PARK IGAZGATÓSÁG</t>
  </si>
  <si>
    <t>Jósvafő</t>
  </si>
  <si>
    <t>Komplex élőhely-fejlesztés a Zempléni Tájegység területén</t>
  </si>
  <si>
    <t>Élőhely-rehabilitáció a tiszakürti Kis-Tiszán, valamint a beregi és nyírségi lápok vízpótlása</t>
  </si>
  <si>
    <t>Tiszakürt</t>
  </si>
  <si>
    <t>Pusztai tölgyesek és puhafaligetek természetvédelmi rekonstrukciója a Hortobágyi Nemzeti Park Igazgatóság működési területén</t>
  </si>
  <si>
    <t>Ároktő</t>
  </si>
  <si>
    <t>"Erdőt, természetesen! - leromlott állapotú erdők helyreállítása az Őrségben"</t>
  </si>
  <si>
    <t>KÖRÖS-MAROS NEMZETI PARK IGAZGATÓSÁG</t>
  </si>
  <si>
    <t>Szarvas</t>
  </si>
  <si>
    <t>Szikespusztai és ártéri élőhelyek kezeléséhez szükséges infrastrukturális háttér megteremtése a Körös-Maros Nemzeti Park Igazgatóság működési területén</t>
  </si>
  <si>
    <t>Pusztai élőhelyek fejlesztése Dévaványa térségében</t>
  </si>
  <si>
    <t>Dévaványa</t>
  </si>
  <si>
    <t>Pannon szikes sztyeppek és mocsarak helyreállítása a Csanádi-pusztán</t>
  </si>
  <si>
    <t>Ősi szikesek és szikes tavak vízháztartásának helyreállítása a Kardoskúti Fehér-tó vízgyűjtőjén</t>
  </si>
  <si>
    <t>Kardoskút</t>
  </si>
  <si>
    <t>Tájidegen fafajokból álló erdők átalakítása Natura 2000 jelölő élőhelyekké a Kiskunsági Nemzeti Park Igazgatóság védett természeti területein</t>
  </si>
  <si>
    <t>Kaskantyú</t>
  </si>
  <si>
    <t>A Hévízi-tó átfogó tóvédelmi programjának megvalósítása</t>
  </si>
  <si>
    <t>Hévíz</t>
  </si>
  <si>
    <t>Tápió mente komplex élőhelyvédelmi infrastruktúra fejlesztése</t>
  </si>
  <si>
    <t>Jászberény</t>
  </si>
  <si>
    <t>Kiemelt jelentőségű vizes élőhelyek fejlesztése és bemutatása Fejér megyében</t>
  </si>
  <si>
    <t>Pákozd</t>
  </si>
  <si>
    <t>Vizes élőhely-rekonstrukciók a Balaton-felvidéki Nemzeti Park Igazgatóság Somogy- és Zala megyei területein</t>
  </si>
  <si>
    <t>Somogyszentpál</t>
  </si>
  <si>
    <t>A Mura-mente komplex élőhelyfejlesztése és gazdálkodási centrum kialakítása</t>
  </si>
  <si>
    <t>Letenye</t>
  </si>
  <si>
    <t>BÜKKI NEMZETI PARK IGAZGATÓSÁG</t>
  </si>
  <si>
    <t>Kisvízi élőhelyek – Források, forráslápok és a kapcsolódó élőhelyek védelme a Bükki Nemzeti Park Igazgatóság működési területén</t>
  </si>
  <si>
    <t>Abasár</t>
  </si>
  <si>
    <t>A Fertő-táj természetes élőhelyeinek komplex helyreállítása és fejlesztése</t>
  </si>
  <si>
    <t>Őshonos fafajokat a hazai erdőkbe – Tájidegen erdőállományok és fásítások átalakításának megkezdése, erdők természetvédelmi kezelése a Bükki Nemzeti Park Igazgatóság területén</t>
  </si>
  <si>
    <t>Bükkzsérc</t>
  </si>
  <si>
    <t>A Bezerédi-Duna ág rehabilitációja</t>
  </si>
  <si>
    <t>Dunafalva</t>
  </si>
  <si>
    <t>Dunaszekcsői "Telelő" Duna élőhelyrehabilitációs célú kotrása, Felső-zátonyi mellékág mederelzáró kövezés természetvédelmi célú korrekciója</t>
  </si>
  <si>
    <t>Dunaszekcső</t>
  </si>
  <si>
    <t>Mocsarak élőhely-együtteseinek megőrzése a Sebes-Körös Sárrétjén</t>
  </si>
  <si>
    <t>Biharugra</t>
  </si>
  <si>
    <t>A Körös-Maros Nemzeti Park túzokkíméleti magterületének fejlesztése a túzok tradicionális élőhelyén, Észak-Békésben</t>
  </si>
  <si>
    <t>Vizes élőhelyek rehabilitációja és természetvédelmi kezelése a Közép-Tisza mentén</t>
  </si>
  <si>
    <t>Tiszakécske</t>
  </si>
  <si>
    <t>Egy fenntartható, természetkímélő tájhasznosítás újjáélesztése: a fokgazdálkodás XXI. századi lehetőségeinek megteremtése a Mártélyi Tájvédelmi Körzetben</t>
  </si>
  <si>
    <t>Natura 2000 vizes élőhelyek bemutatása a Duna-Tisza közén</t>
  </si>
  <si>
    <t>Izsák</t>
  </si>
  <si>
    <t>Dávodi Földvári-tó és a karapancsai erdei tavak rehabilitációja kotrással, bioremediációval, kisműtárgy építéssel, cserjeirtással</t>
  </si>
  <si>
    <t>Dávod</t>
  </si>
  <si>
    <t>Komplex élőhely-rekonstrukció a Kígyósi-pusztán</t>
  </si>
  <si>
    <t>Bélmegyer</t>
  </si>
  <si>
    <t>A Péteri-tó természetes mederalakulatának helyreállítása</t>
  </si>
  <si>
    <t>Pálmonostora</t>
  </si>
  <si>
    <t>A Felső-Tisza-vidék vizes élőhelyeinek természetvédelmi célú helyreállítása</t>
  </si>
  <si>
    <t>A Balaton-felvidéki Nemzeti Park Igazgatóság működési területén Natura 2000 területet bemutató hálózat kialakítása infrastruktúra-fejlesztéssel</t>
  </si>
  <si>
    <t>A Rába és ártere közösségi jelentőségű természeti értékeinek interaktív bemutatásához szükséges infrastruktúra kialakítása</t>
  </si>
  <si>
    <t>Csákánydoroszló</t>
  </si>
  <si>
    <t>KEHOP-4.3.0</t>
  </si>
  <si>
    <t>FÖLDMŰVELÉSÜGYI MINISZTÉRIUM</t>
  </si>
  <si>
    <t>A közösségi jelentőségű természeti értékek hosszú távú megőrzését és fejlesztését, valamint az EU Biológiai Sokféleség Stratégia 2020 célkitűzéseinek hazai szintű megvalósítását megalapozó stratégiai vizsgálatok</t>
  </si>
  <si>
    <t>KEHOP-5.3.2</t>
  </si>
  <si>
    <t>Szeged, Északi-városi hőkörzet geotermikus hőellátása</t>
  </si>
  <si>
    <t>Szeged, Felsővárosi hőkörzet geotermikus hőellátása</t>
  </si>
  <si>
    <t>Szeged, Odesszai hőkörzet geotermikus hőellátása</t>
  </si>
  <si>
    <t>Szeged, Rókusi hőkörzet geotermikus hőellátása</t>
  </si>
  <si>
    <t>Helyi hőigény kielégítése megújuló energiaforrással Tótkomlós településén</t>
  </si>
  <si>
    <t>Tótkomlós</t>
  </si>
  <si>
    <t>Szeged, Belvárosi hőkörzet geotermikus hőellátása</t>
  </si>
  <si>
    <t>Szeged, É1/B Gyöngyvirág u. hőkörzet geotermikus hőellátása</t>
  </si>
  <si>
    <t>Szeged, Rókus II. hőkörzet geotermikus hőellátása</t>
  </si>
  <si>
    <t>Szeged, Szilléri hőkörzet geotermikus hőellátása</t>
  </si>
  <si>
    <t>Szeged, Tarján hőkörzet geotermikus hőellátása</t>
  </si>
  <si>
    <t>A mátészalkai geotermális távhőrendszer fejlesztése</t>
  </si>
  <si>
    <t>Mátészalka</t>
  </si>
  <si>
    <t>KEHOP-5.4.1</t>
  </si>
  <si>
    <t>ÓZD VÁROS ÖNKORMÁNYZATA</t>
  </si>
  <si>
    <t>Hajdúböszörmény</t>
  </si>
  <si>
    <t>NAGYHEGYES KÖZSÉG ÖNKORMÁNYZATA</t>
  </si>
  <si>
    <t>Nagyhegyes</t>
  </si>
  <si>
    <t>HAJDÚNÁNÁS VÁROSI ÖNKORMÁNYZAT</t>
  </si>
  <si>
    <t>Hajdúnánás</t>
  </si>
  <si>
    <t>Nyíradony</t>
  </si>
  <si>
    <t>Putnok</t>
  </si>
  <si>
    <t>TISZASZŐLŐS KÖZSÉGI ÖNKORMÁNYZAT</t>
  </si>
  <si>
    <t>Tiszaszőlős</t>
  </si>
  <si>
    <t>DESZK KÖZSÉG ÖNKORMÁNYZATA</t>
  </si>
  <si>
    <t>Deszk</t>
  </si>
  <si>
    <t>Budaörs</t>
  </si>
  <si>
    <t>BIRI KÖZSÉG ÖNKORMÁNYZATA</t>
  </si>
  <si>
    <t>Biri</t>
  </si>
  <si>
    <t>BUDAPEST FŐVÁROS XVIII. KERÜLET PESTSZENTLŐRINC-PESTSZENTIMRE ÖNKORMÁNYZATA</t>
  </si>
  <si>
    <t>NYÍRADONY VÁROS ÖNKORMÁNYZATA</t>
  </si>
  <si>
    <t>FÜLÖP KÖZSÉGI ÖNKORMÁNYZAT</t>
  </si>
  <si>
    <t>Fülöp</t>
  </si>
  <si>
    <t>Tiszavasvári</t>
  </si>
  <si>
    <t>KOMORÓ KÖZSÉG ÖNKORMÁNYZATA</t>
  </si>
  <si>
    <t>Komoró</t>
  </si>
  <si>
    <t>Bárdudvarnok</t>
  </si>
  <si>
    <t>Szécsény</t>
  </si>
  <si>
    <t>Ostffyasszonyfa</t>
  </si>
  <si>
    <t>Füzesgyarmat</t>
  </si>
  <si>
    <t>Vásárosnamény</t>
  </si>
  <si>
    <t>Nyírpazony</t>
  </si>
  <si>
    <t>Nagykanizsa</t>
  </si>
  <si>
    <t>GYENESDIÁS NAGYKÖZSÉG ÖNKORMÁNYZATA</t>
  </si>
  <si>
    <t>Gyenesdiás</t>
  </si>
  <si>
    <t>GYŐR MEGYEI JOGÚ VÁROS ÖNKORMÁNYZATA</t>
  </si>
  <si>
    <t>NYÍRBOGÁT NAGYKÖZSÉG ÖNKORMÁNYZATA</t>
  </si>
  <si>
    <t>Nyírbogát</t>
  </si>
  <si>
    <t>Nyírbéltek</t>
  </si>
  <si>
    <t>Bőcs</t>
  </si>
  <si>
    <t>Heves</t>
  </si>
  <si>
    <t>Bábolna</t>
  </si>
  <si>
    <t>Rákóczifalva</t>
  </si>
  <si>
    <t>Üllés</t>
  </si>
  <si>
    <t>VESZPRÉM MEGYEI JOGÚ VÁROS ÖNKORMÁNYZATA</t>
  </si>
  <si>
    <t>BUDAPEST FŐVÁROS XIX. KERÜLET KISPEST ÖNKORMÁNYZATA</t>
  </si>
  <si>
    <t>SZERENCS VÁROS ÖNKORMÁNYZATA</t>
  </si>
  <si>
    <t>BALASSAGYARMAT VÁROS ÖNKORMÁNYZATA</t>
  </si>
  <si>
    <t>Balassagyarmat</t>
  </si>
  <si>
    <t>Bercel</t>
  </si>
  <si>
    <t>Keszthely</t>
  </si>
  <si>
    <t>BESENYSZÖG VÁROS ÖNKORMÁNYZATA</t>
  </si>
  <si>
    <t>Besenyszög</t>
  </si>
  <si>
    <t>SZIHALOM KÖZSÉGI ÖNKORMÁNYZAT</t>
  </si>
  <si>
    <t>Szihalom</t>
  </si>
  <si>
    <t>Vép</t>
  </si>
  <si>
    <t>Barcs</t>
  </si>
  <si>
    <t>Seregélyes</t>
  </si>
  <si>
    <t>TISZAIGAR KÖZSÉGI ÖNKORMÁNYZAT</t>
  </si>
  <si>
    <t>Juta</t>
  </si>
  <si>
    <t>TÁPIÓSZELE VÁROS ÖNKORMÁNYZATA</t>
  </si>
  <si>
    <t>Tápiószele</t>
  </si>
  <si>
    <t>Komárom</t>
  </si>
  <si>
    <t>Tamási</t>
  </si>
  <si>
    <t>PÜSPÖKLADÁNY VÁROS ÖNKORMÁNYZATA</t>
  </si>
  <si>
    <t>Püspökladány</t>
  </si>
  <si>
    <t>Bölcske</t>
  </si>
  <si>
    <t>ZALAEGERSZEG MEGYEI JOGÚ VÁROS ÖNKORMÁNYZATA</t>
  </si>
  <si>
    <t>Túrkeve</t>
  </si>
  <si>
    <t>DUNAÚJVÁROS MEGYEI JOGÚ VÁROS ÖNKORMÁNYZATA</t>
  </si>
  <si>
    <t>Dunaújváros</t>
  </si>
  <si>
    <t>Heves Város Önkormányzata</t>
  </si>
  <si>
    <t>Csongrád</t>
  </si>
  <si>
    <t>KOMLÓ VÁROS ÖNKORMÁNYZAT</t>
  </si>
  <si>
    <t>Panyola</t>
  </si>
  <si>
    <t>Szegvár</t>
  </si>
  <si>
    <t>BUDAPEST FŐVÁROS XII. KERÜLET HEGYVIDÉKI ÖNKORMÁNYZAT</t>
  </si>
  <si>
    <t>KECSKEMÉT MEGYEI JOGÚ VÁROS ÖNKORMÁNYZATA</t>
  </si>
  <si>
    <t>Baktalórántháza</t>
  </si>
  <si>
    <t>KEHOP-5.4.2</t>
  </si>
  <si>
    <t>SAJÓSZENTPÉTER VÁROSI ÖNKORMÁNYZAT</t>
  </si>
  <si>
    <t>Sajószentpéter</t>
  </si>
  <si>
    <t>Aktív pihenőpark kialakítása barnamezős területek rehabilitációjával</t>
  </si>
  <si>
    <t>Bábolna Város Önkormányzata</t>
  </si>
  <si>
    <t>Az egykori téglagyári terület megújítása Bábolnán</t>
  </si>
  <si>
    <t>LETENYE VÁROS ÖNKORMÁNYZATA</t>
  </si>
  <si>
    <t>Komló - Petőfi tér és környezetének rehabilitációja</t>
  </si>
  <si>
    <t>NYÉKLÁDHÁZA VÁROS ÖNKORMÁNYZATA</t>
  </si>
  <si>
    <t>Nyékládháza</t>
  </si>
  <si>
    <t>Zöldebb és funkciókban gazdagabb Nyékládháza kialakítása</t>
  </si>
  <si>
    <t>BATTONYA VÁROS ÖNKORMÁNYZATA</t>
  </si>
  <si>
    <t>Zöld város kialakítása Battonyán</t>
  </si>
  <si>
    <t>OROSHÁZA VÁROS ÖNKORMÁNYZATA</t>
  </si>
  <si>
    <t>Orosháza</t>
  </si>
  <si>
    <t>Zöld infrastruktúra fejlesztése, közösségi funkciók kialakítása Orosháza-Gyopárosfürdőn</t>
  </si>
  <si>
    <t>CSANÁDPALOTA VÁROSI ÖNKORMÁNYZAT</t>
  </si>
  <si>
    <t>Csanádpalota</t>
  </si>
  <si>
    <t>MÓRAHALOM VÁROSI ÖNKORMÁNYZAT</t>
  </si>
  <si>
    <t>aGREE(N)ment - Zöld város kialakítása Mórahalmon</t>
  </si>
  <si>
    <t>MINDSZENT VÁROS ÖNKORMÁNYZATA</t>
  </si>
  <si>
    <t>Mindszent</t>
  </si>
  <si>
    <t>Mindszent központi tereinek felújítása.</t>
  </si>
  <si>
    <t>SÁRBOGÁRD VÁROS ÖNKORMÁNYZAT</t>
  </si>
  <si>
    <t>NÁDUDVAR VÁROS ÖNKORMÁNYZATA</t>
  </si>
  <si>
    <t>Nádudvar</t>
  </si>
  <si>
    <t>Zöld város kialakítása Nádudvaron</t>
  </si>
  <si>
    <t>LŐRINCI VÁROSI ÖNKORMÁNYZAT</t>
  </si>
  <si>
    <t>Lőrinci</t>
  </si>
  <si>
    <t>Zöldelő városunk</t>
  </si>
  <si>
    <t>Füzesabony Város Önkormányzata</t>
  </si>
  <si>
    <t>Füzesabony</t>
  </si>
  <si>
    <t>Füzesabony, a zöld város – belvárosi területek rehabilitációja</t>
  </si>
  <si>
    <t>Kunszentmárton Város Önkormányzata</t>
  </si>
  <si>
    <t>Kunszentmárton</t>
  </si>
  <si>
    <t xml:space="preserve">Kunszentmárton Zöld Város fejlesztése_x000D_
</t>
  </si>
  <si>
    <t>TISZAFÖLDVÁR VÁROS ÖNKORMÁNYZATA</t>
  </si>
  <si>
    <t>Tiszaföldvár</t>
  </si>
  <si>
    <t>Zöld Város, Városi Főtér kialakítása Tiszaföldváron</t>
  </si>
  <si>
    <t>JÁSZBERÉNY VÁROSI ÖNKORMÁNYZAT</t>
  </si>
  <si>
    <t>Városi környezetjavító intézkedések és gazdaságfejlesztési beavatkozások Jászberényben</t>
  </si>
  <si>
    <t>Zöld csiga – Balassagyarmat zöldterületeinek megújítása</t>
  </si>
  <si>
    <t>CSURGÓ VÁROS ÖNKORMÁNYZATA</t>
  </si>
  <si>
    <t>Csurgó</t>
  </si>
  <si>
    <t xml:space="preserve">Fenntartható fejlődést elősegítő beruházások Csurgó központi városrész akcióterületén </t>
  </si>
  <si>
    <t>VÁRPALOTA VÁROS ÖNKORMÁNYZATA</t>
  </si>
  <si>
    <t>Zöld város kialakítása Várpalotán</t>
  </si>
  <si>
    <t>SZENTGOTTHÁRD VÁROS ÖNKORMÁNYZATA</t>
  </si>
  <si>
    <t>Várkert és kapcsolódó zöldterületek fejlesztése</t>
  </si>
  <si>
    <t>SÁRVÁR VÁROS ÖNKORMÁNYZATA</t>
  </si>
  <si>
    <t>Sárvár</t>
  </si>
  <si>
    <t>Zöld Infrastruktúra hálózat és kereskedelmi-szolgáltató területek rekonstrukciója a Hild parkban és a környező területeken</t>
  </si>
  <si>
    <t>KŐSZEG VÁROS ÖNKORMÁNYZATA</t>
  </si>
  <si>
    <t>Kőszegi Városmajor környezettudatos rehabilitációja</t>
  </si>
  <si>
    <t>VÉP VÁROS ÖNKORMÁNYZATA</t>
  </si>
  <si>
    <t>Komplex városképi fejlesztés keretében, a Széchenyi tér, Szent Imre és Kolozsvári utca zöld területeinek, és kereskedelmi-szolgáltató funkcióinak természetbarát, megújuló felújítása</t>
  </si>
  <si>
    <t>BÜK VÁROS ÖNKORMÁNYZATA</t>
  </si>
  <si>
    <t>Bük</t>
  </si>
  <si>
    <t>Zöld Város Kialakítása Bükön</t>
  </si>
  <si>
    <t>KÖRMEND VÁROS ÖNKORMÁNYZATA</t>
  </si>
  <si>
    <t>A körmendi Dózsa György utca és Rákóczi utca közötti lakóterület zöldterületi rehabilitációja</t>
  </si>
  <si>
    <t>HÉVÍZ VÁROS ÖNKORMÁNYZAT</t>
  </si>
  <si>
    <t>nagyPARKoló: A Nagyparkoló tér zöldfelületeinek fejlesztése és gyalogos közlekedési kapcsolatok kialakítása a fenntarthatóság jegyében</t>
  </si>
  <si>
    <t>Zöldrekreációs fejlesztés a Mura városában</t>
  </si>
  <si>
    <t>LENTI VÁROS ÖNKORMÁNYZATA</t>
  </si>
  <si>
    <t>Lenti Zöld Város kialakítása</t>
  </si>
  <si>
    <t>SIKLÓS VÁROS ÖNKORMÁNYZATA</t>
  </si>
  <si>
    <t>Siklós</t>
  </si>
  <si>
    <t>Zöldváras Zöldváros – A siklósi Várkert környezettudatos és fenntartható fejlesztése</t>
  </si>
  <si>
    <t>SZIGETVÁR VÁROS ÖNKORMÁNYZAT</t>
  </si>
  <si>
    <t>Szigetvár</t>
  </si>
  <si>
    <t>Zöld Vár - Szigetvári várpark revitalizálás</t>
  </si>
  <si>
    <t>SELLYE VÁROS ÖNKORMÁNYZAT</t>
  </si>
  <si>
    <t>Élhetőbb, szebb, zöldebb város megteremtése az Ormánság szívében</t>
  </si>
  <si>
    <t>KUNSZENTMIKLÓS VÁROS ÖNKORMÁNYZATA</t>
  </si>
  <si>
    <t>Kunszentmiklós</t>
  </si>
  <si>
    <t>Zöld város kialakítása a Kunszentmiklósi Városközpontban</t>
  </si>
  <si>
    <t>FÜZESGYARMAT VÁROS ÖNKORMÁNYZATA</t>
  </si>
  <si>
    <t>Városi környezetjavító fejlesztések Füzesgyarmaton</t>
  </si>
  <si>
    <t>Szarvas Város Önkormányzata</t>
  </si>
  <si>
    <t>Zöld infrastruktúra fejlesztése Szarvason a fenntartható fejlődés érdekében</t>
  </si>
  <si>
    <t>Velence Város Önkormányzata</t>
  </si>
  <si>
    <t>Velence</t>
  </si>
  <si>
    <t>Velence parkjainak zöld-infrastruktúra fejlesztése</t>
  </si>
  <si>
    <t>A hevesi Vicán-tó és környezetének fejlesztése</t>
  </si>
  <si>
    <t>TÁT VÁROS ÖNKORMÁNYZATA</t>
  </si>
  <si>
    <t>Tát</t>
  </si>
  <si>
    <t>TÁT ZÖLD-HÁLÓZAT FEJLESZTÉSI PROGRAM I. ÜTEM</t>
  </si>
  <si>
    <t>Többgenerációs városi aktív rekreációs zöldterület létrehozása Balassagyarmaton</t>
  </si>
  <si>
    <t>BARCS VÁROS ÖNKORMÁNYZATA</t>
  </si>
  <si>
    <t>Zöld város fejlesztés Barcson</t>
  </si>
  <si>
    <t>BALATONFÜRED VÁROS ÖNKORMÁNYZATA</t>
  </si>
  <si>
    <t>Balatonfüred</t>
  </si>
  <si>
    <t>Balatonfüred Ófalu fejlesztése és új közösségi tér kialakítása</t>
  </si>
  <si>
    <t>ORFŰ KÖZSÉGI ÖNKORMÁNYZAT</t>
  </si>
  <si>
    <t>Orfű</t>
  </si>
  <si>
    <t>PÉCSI-TÓ MŰTÁRGYAINAK FEJLESZTÉSE</t>
  </si>
  <si>
    <t>MÁNFA KÖZSÉG ÖNKORMÁNYZATA</t>
  </si>
  <si>
    <t>Mánfa</t>
  </si>
  <si>
    <t>VAJSZLÓ NAGYKÖZSÉG ÖNKORMÁNYZAT</t>
  </si>
  <si>
    <t>Vajszló</t>
  </si>
  <si>
    <t>Belterületi vízvédelem megvalósítása Vajszló kritikus részein, valamint automata átemelő szivattyúrendszer telepítése csapadékvíz befogadóhoz (Fekete-víz)</t>
  </si>
  <si>
    <t>MÁZA KÖZSÉG ÖNKORMÁNYZATA</t>
  </si>
  <si>
    <t>Máza</t>
  </si>
  <si>
    <t>Máza belterületi vízrendezése III. ütem</t>
  </si>
  <si>
    <t>SÁSD VÁROS ÖNKORMÁNYZATA</t>
  </si>
  <si>
    <t>Sásd</t>
  </si>
  <si>
    <t>Sásd, Dózsa György utca és környezetének csapadékvíz elvezetés</t>
  </si>
  <si>
    <t>DUNAEGYHÁZA KÖZSÉG ÖNKORMÁNYZATA</t>
  </si>
  <si>
    <t>Dunaegyháza</t>
  </si>
  <si>
    <t>„Csapadékvíz-csatorna építés Dunaegyházán 2016.”</t>
  </si>
  <si>
    <t>KISKUNHALAS VÁROS ÖNKORMÁNYZATA</t>
  </si>
  <si>
    <t>Kiskunhalas</t>
  </si>
  <si>
    <t>Felsőváros belvízkárok megelőzése, a csapadékvíz záportározóban történő elhelyezésével</t>
  </si>
  <si>
    <t>ÖREGCSERTŐ KÖZSÉGI ÖNKORMÁNYZAT</t>
  </si>
  <si>
    <t>Öregcsertő</t>
  </si>
  <si>
    <t>CSAPADÉKVÍZ ELVEZETÉS ÖREGCSERTŐN</t>
  </si>
  <si>
    <t>ÉRSEKCSANÁD KÖZSÉG ÖNKORMÁNYZATA</t>
  </si>
  <si>
    <t>Érsekcsanád</t>
  </si>
  <si>
    <t>Érsekcsanád belterületi csapadékvíz elvezetés I. ütem</t>
  </si>
  <si>
    <t>FAJSZ KÖZSÉG ÖNKORMÁNYZATA</t>
  </si>
  <si>
    <t>Fajsz</t>
  </si>
  <si>
    <t>„Csapadékvíz elvezető árkok rekonstrukciója Fajsz községben”</t>
  </si>
  <si>
    <t>APOSTAG KÖZSÉG ÖNKORMÁNYZATA</t>
  </si>
  <si>
    <t>Apostag</t>
  </si>
  <si>
    <t xml:space="preserve">Apostag Község csapadékvíz elvezetése – I. ütem </t>
  </si>
  <si>
    <t>ÚJTELEK KÖZSÉG ÖNKORMÁNYZATA</t>
  </si>
  <si>
    <t>Újtelek</t>
  </si>
  <si>
    <t>Újtelek község csapadékvíz elvezetése</t>
  </si>
  <si>
    <t>CSÓLYOSPÁLOS KÖZSÉG ÖNKORMÁNYZATA</t>
  </si>
  <si>
    <t>Csólyospálos</t>
  </si>
  <si>
    <t xml:space="preserve"> Csapadékvíz elvezető csatorna építés IV. ütem</t>
  </si>
  <si>
    <t>BÁCSBOKOD NAGYKÖZSÉG ÖNKORMÁNYZATA</t>
  </si>
  <si>
    <t>Belvízelvezetés Bácsbokodon</t>
  </si>
  <si>
    <t>DÁVOD ÖNKORMÁNYZAT</t>
  </si>
  <si>
    <t>Dávod község csapadékvíz elvezetési rendszerének korszerűsítése</t>
  </si>
  <si>
    <t>HAJÓS VÁROS ÖNKORMÁNYZATA</t>
  </si>
  <si>
    <t>Hajós</t>
  </si>
  <si>
    <t xml:space="preserve">Hajós-Dusnok belterületi csapadékvíz elvezető rendszerének korszerűsítése_x000D_
_x000D_
</t>
  </si>
  <si>
    <t>BAJA VÁROS ÖNKORMÁNYZAT</t>
  </si>
  <si>
    <t>Baja</t>
  </si>
  <si>
    <t>Települési környezetvédelmi infrastruktúra-fejlesztés Baján a vízkár veszélyeztetettség csökkentése érdekében</t>
  </si>
  <si>
    <t>KISKUNMAJSA VÁROS ÖNKORMÁNYZATA</t>
  </si>
  <si>
    <t>Kiskunmajsa</t>
  </si>
  <si>
    <t>Csapadékvíz-elvezetés és Vízvisszatartás Fejlesztése Kiskunmajsán</t>
  </si>
  <si>
    <t>SOLTVADKERT VÁROS ÖNKORMÁNYZATA</t>
  </si>
  <si>
    <t>Soltvadkert</t>
  </si>
  <si>
    <t>Városi záportó kialakítása, valamint csapadékcsatorna rekonstrukció Soltvadkerten</t>
  </si>
  <si>
    <t>VASKÚT NAGYKÖZSÉGI ÖNKORMÁNYZAT</t>
  </si>
  <si>
    <t>Vaskút</t>
  </si>
  <si>
    <t>Vaskút belterületi vízrendezés I. ütem</t>
  </si>
  <si>
    <t>TÁZLÁR KÖZSÉG ÖNKORMÁNYZATA</t>
  </si>
  <si>
    <t>Tázlár</t>
  </si>
  <si>
    <t>Csapadékvíz elvezetési rendszer fejlesztése Tázláron”</t>
  </si>
  <si>
    <t>CSÁTALJA KÖZSÉG ÖNKORMÁNYZATA</t>
  </si>
  <si>
    <t>Csátalja</t>
  </si>
  <si>
    <t>Csapadékvíz elvezető rendszer felújítása Csátalján</t>
  </si>
  <si>
    <t>GÁTÉR KÖZSÉG ÖNKORMÁNYZATA</t>
  </si>
  <si>
    <t>Gátér</t>
  </si>
  <si>
    <t>Csapadékvíz-elvezetés és vízvisszatartás fejlesztés</t>
  </si>
  <si>
    <t>JÁSZSZENTLÁSZLÓ KÖZSÉG ÖNKORMÁNYZATA</t>
  </si>
  <si>
    <t>Jászszentlászló</t>
  </si>
  <si>
    <t xml:space="preserve">Jászszentlászló csapadék és vízvisszatartó rendszer rekonstrukció V. ütem_x000D_
_x000D_
</t>
  </si>
  <si>
    <t>FÜLÖPSZÁLLÁS KÖZSÉGI ÖNKORMÁNYZAT</t>
  </si>
  <si>
    <t>Fülöpszállás</t>
  </si>
  <si>
    <t>Fülöpszállás központi belterület csapadékvíz elvezető rendszer építése</t>
  </si>
  <si>
    <t>SZAKMÁR KÖZSÉG ÖNKORMÁNYZATA</t>
  </si>
  <si>
    <t>Szakmár</t>
  </si>
  <si>
    <t>Szakmár község csapadékvíz elvezetése</t>
  </si>
  <si>
    <t>KECEL VÁROS ÖNKORMÁNYZATA</t>
  </si>
  <si>
    <t>Kecel</t>
  </si>
  <si>
    <t>Kecel város belterületi csapadékvíz elvezetése</t>
  </si>
  <si>
    <t>KUNPESZÉR KÖZSÉG ÖNKORMÁNYZATA</t>
  </si>
  <si>
    <t>Kunpeszér</t>
  </si>
  <si>
    <t xml:space="preserve">Kunpeszér belterületi csapadékvíz elvezetés_x000D_
_x000D_
</t>
  </si>
  <si>
    <t>PÁLMONOSTORA KÖZSÉG ÖNKORMÁNYZATA</t>
  </si>
  <si>
    <t>Pálmonostora település belterületi csapadékvíz elvezetés I. ütem TOP-2.1.3-15</t>
  </si>
  <si>
    <t>MISKE KÖZSÉG ÖNKORMÁNYZATA</t>
  </si>
  <si>
    <t>Miske</t>
  </si>
  <si>
    <t>Csapadékvíz-elvezető rendszer fejlesztése Miskén</t>
  </si>
  <si>
    <t>BÁTYA KÖZSÉG ÖNKORMÁNYZATA</t>
  </si>
  <si>
    <t>Bátya</t>
  </si>
  <si>
    <t>Bercsényi, Mikes, Rákóczi és Széchenyi utcák csapadékvíz elvezetése Bátya településen</t>
  </si>
  <si>
    <t>KASKANTYÚ KÖZSÉG ÖNKORMÁNYZATA</t>
  </si>
  <si>
    <t>Csapadékvíz elvezetése és megtartása Kaskantyún</t>
  </si>
  <si>
    <t>KUNFEHÉRTÓ KÖZSÉG ÖNKORMÁNYZATA</t>
  </si>
  <si>
    <t>Kunfehértó</t>
  </si>
  <si>
    <t xml:space="preserve">Kunfehértó Község központjának csapadékvíz elvezetése_x000D_
_x000D_
</t>
  </si>
  <si>
    <t>MADARAS KÖZSÉG ÖNKORMÁNYZATA</t>
  </si>
  <si>
    <t>Madaras</t>
  </si>
  <si>
    <t>Madaras község belterületi csapadékvízelvezető rendszer megújítása</t>
  </si>
  <si>
    <t>CSÁSZÁRTÖLTÉS KÖZSÉG ÖNKORMÁNYZATA</t>
  </si>
  <si>
    <t>Császártöltés</t>
  </si>
  <si>
    <t xml:space="preserve">Csapadékcsatorna kiépítése Császártöltés központi részén_x000D_
_x000D_
</t>
  </si>
  <si>
    <t>PÁHI KÖZSÉG ÖNKORMÁNYZATA</t>
  </si>
  <si>
    <t>Páhi</t>
  </si>
  <si>
    <t>Páhi Község déli rész csapadékvíz elvezető csatornahálózat fejlesztése</t>
  </si>
  <si>
    <t>SOLTSZENTIMRE KÖZSÉG ÖNKORMÁNYZATA</t>
  </si>
  <si>
    <t>Soltszentimre</t>
  </si>
  <si>
    <t>Soltszentimre Község csapadékvíz rendezése</t>
  </si>
  <si>
    <t>SÁTORALJAÚJHELY VÁROS ÖNKORMÁNYZATA</t>
  </si>
  <si>
    <t>Sátoraljaújhely és Mikóháza települések belterületi vízrendezése</t>
  </si>
  <si>
    <t>Sátoraljaújhely (Károlyfalva)</t>
  </si>
  <si>
    <t>PÁNYOK KÖZSÉG ÖNKORMÁNYZATA</t>
  </si>
  <si>
    <t>Pányok</t>
  </si>
  <si>
    <t>Települési környezetvédelmi infrastruktúra-fejlesztés Pányokon</t>
  </si>
  <si>
    <t>KÉKED KÖZSÉG ÖNKORMÁNYZATA</t>
  </si>
  <si>
    <t>Kéked</t>
  </si>
  <si>
    <t>Települési környezetvédelmi infrastruktúra-fejlesztés Kékeden</t>
  </si>
  <si>
    <t>DOMAHÁZA KÖZSÉG ÖNKORMÁNYZATA</t>
  </si>
  <si>
    <t>Domaháza</t>
  </si>
  <si>
    <t>Domaháza csapadékvíz-elvezetése</t>
  </si>
  <si>
    <t>VAJDÁCSKA KÖZSÉG ÖNKORMÁNYZATA</t>
  </si>
  <si>
    <t>Vajdácska</t>
  </si>
  <si>
    <t>Települési környezetvédelmi infrastruktúra-fejlesztés Vajdácskán</t>
  </si>
  <si>
    <t>SAJÓKAZA KÖZSÉGI ÖNKORMÁNYZAT</t>
  </si>
  <si>
    <t>Sajókaza</t>
  </si>
  <si>
    <t>Sajókaza környezetbiztonságának megteremtése, patak-meder rendezés és belterületi vízrendezés megvalósításával</t>
  </si>
  <si>
    <t>FELSŐZSOLCA VÁROS ÖNKORMÁNYZATA</t>
  </si>
  <si>
    <t>Felsőzsolca</t>
  </si>
  <si>
    <t>Csapadékvíz elvezetési rendszer fejlesztése Felsőzsolcán</t>
  </si>
  <si>
    <t>RÁTKAI NÉMET NEMZETISÉGI TELEPÜLÉSI ÖNKORMÁNYZAT</t>
  </si>
  <si>
    <t>Rátka</t>
  </si>
  <si>
    <t>Települési környezetvédelmi infrastruktúra-fejlesztés Rátkán</t>
  </si>
  <si>
    <t>TISZACSERMELY KÖZSÉG ÖNKORMÁNYZATA</t>
  </si>
  <si>
    <t>Tiszacsermely</t>
  </si>
  <si>
    <t xml:space="preserve">Települési környezetvédelmi infrastruktúra-fejlesztés Tiszacsermelyen_x000D_
</t>
  </si>
  <si>
    <t>Sajószentpéter déli városrész bel- és csapadékvíz- védelmi hálózat kiépítése</t>
  </si>
  <si>
    <t>CSOBÁD KÖZSÉG ÖNKORMÁNYZATA</t>
  </si>
  <si>
    <t>Csobád</t>
  </si>
  <si>
    <t>Települési környezetvédelmi infrastruktúra-fejlesztések Csobád településen</t>
  </si>
  <si>
    <t>LÁDBESENYŐ KÖZSÉG ÖNKORMÁNYZATA</t>
  </si>
  <si>
    <t>Ládbesenyő</t>
  </si>
  <si>
    <t>Települési környezetvédelmi infrastruktúra-fejlesztések Ládbesenyő községben</t>
  </si>
  <si>
    <t>SAJÓVÁMOS KÖZSÉG ÖNKORMÁNYZATA</t>
  </si>
  <si>
    <t>Sajóvámos</t>
  </si>
  <si>
    <t>Települési környezetvédelmi infrastruktúra-fejlesztések Sajóvámos településen</t>
  </si>
  <si>
    <t>FELSŐNYÁRÁD KÖZSÉGI ÖNKORMÁNYZAT</t>
  </si>
  <si>
    <t>Felsőnyárád</t>
  </si>
  <si>
    <t xml:space="preserve">Felsőnyárád település belterületi vízrendezése_x000D_
</t>
  </si>
  <si>
    <t>BEKECS KÖZSÉG ÖNKORMÁNYZATA</t>
  </si>
  <si>
    <t>Bekecs</t>
  </si>
  <si>
    <t>Bel- és csapadékvíz elvezető rendszer felújítása, kialakítása Bekecs Községben</t>
  </si>
  <si>
    <t>MEZŐZOMBOR KÖZSÉG ÖNKORMÁNYZATA</t>
  </si>
  <si>
    <t>Mezőzombor</t>
  </si>
  <si>
    <t xml:space="preserve">Bel- és csapadékvíz rendszer felújítása, kialakítása Mezőzombor Községben </t>
  </si>
  <si>
    <t>NEKÉZSENY KÖZSÉG ÖNKORMÁNYZATA</t>
  </si>
  <si>
    <t>Nekézseny</t>
  </si>
  <si>
    <t>Nekézseny, Csernely-patak mederszelvény helyreállítása</t>
  </si>
  <si>
    <t>KURITYÁN KÖZSÉG ÖNKORMÁNYZATA</t>
  </si>
  <si>
    <t>Kurityán</t>
  </si>
  <si>
    <t>Vízelvezető-hálózat fejlesztése, rekonstrukciója Kurityánban</t>
  </si>
  <si>
    <t>SZIN KÖZSÉGI ÖNKORMÁNYZAT</t>
  </si>
  <si>
    <t>Szin</t>
  </si>
  <si>
    <t>Szin község vízelvezető-hálózatának infrastrukturális fejlesztése.</t>
  </si>
  <si>
    <t>SAJÓGALGÓC KÖZSÉG ÖNKORMÁNYZATA</t>
  </si>
  <si>
    <t>Sajógalgóc</t>
  </si>
  <si>
    <t>Sajógalgóc község vízelvezető-hálózatának infrastruktúrális fejlesztése.</t>
  </si>
  <si>
    <t>ERDŐBÉNYE KÖZSÉG ÖNKORMÁNYZATA</t>
  </si>
  <si>
    <t>Erdőbénye</t>
  </si>
  <si>
    <t>Települési környezetvédelmi infrastruktúra-fejlesztés Erdőbényén</t>
  </si>
  <si>
    <t>HANGÁCS KÖZSÉG ÖNKORMÁNYZATA</t>
  </si>
  <si>
    <t>Hangács</t>
  </si>
  <si>
    <t>Települési környezetvédelmi infrastruktúra-fejlesztések Hangács településen</t>
  </si>
  <si>
    <t>LAK KÖZSÉGI ÖNKORMÁNYZAT</t>
  </si>
  <si>
    <t>Lak</t>
  </si>
  <si>
    <t>Települési környezetvédelmi infrastruktúra-fejlesztés Lak településen</t>
  </si>
  <si>
    <t>HEGYMEG KÖZSÉG ÖNKORMÁNYZATA</t>
  </si>
  <si>
    <t>Hegymeg</t>
  </si>
  <si>
    <t>Települési környezetvédelmi infrastruktúra-fejlesztések Hegymeg településen</t>
  </si>
  <si>
    <t>ALSÓDOBSZA KÖZSÉG ÖNKORMÁNYZATA</t>
  </si>
  <si>
    <t>Alsódobsza</t>
  </si>
  <si>
    <t>Bel-és csapadékvíz-elvezető rendszer kiépítése Alsódobsza Községben</t>
  </si>
  <si>
    <t>TARCAL KÖZSÉG ÖNKORMÁNYZATA</t>
  </si>
  <si>
    <t>Tarcal</t>
  </si>
  <si>
    <t>Bel- és csapadékvíz-elvezető rendszer felújítása, kialakítása Tarcal községben</t>
  </si>
  <si>
    <t>HARSÁNY KÖZSÉG ÖNKORMÁNYZATA</t>
  </si>
  <si>
    <t>Harsány</t>
  </si>
  <si>
    <t>Kulcsár-völgyi és Csincse patak településeinek belterületi vízrendezése (Harsány, Kisgyőr, Bükkaranyos, Emőd, Gelej, Mezőnagymihály)</t>
  </si>
  <si>
    <t>SAJÓLÁD KÖZSÉG ÖNKORMÁNYZATA</t>
  </si>
  <si>
    <t>Sajólád</t>
  </si>
  <si>
    <t>Sajólád, Muhi, Ónod, Borsodivánka, Egerlövő és Négyes települések belterületi vízrendezése</t>
  </si>
  <si>
    <t>Szomolya Község Önkormányzata</t>
  </si>
  <si>
    <t>Szomolya</t>
  </si>
  <si>
    <t>Dél-bükki települések belterületi vízrendezése (Szomolya, Cserépfalu, Bükkzsérc, Tard, Répáshuta, Bükkszentkereszt)</t>
  </si>
  <si>
    <t>Csapadék- és belvízvédelmi fejlesztések Battonyán</t>
  </si>
  <si>
    <t>BÉKÉS VÁROS ÖNKORMÁNYZATA</t>
  </si>
  <si>
    <t>Békés, csapadékvíz elvezetés kialakítása</t>
  </si>
  <si>
    <t>DOMBEGYHÁZ NAGYKÖZSÉG  ÖNKORMÁNYZATA</t>
  </si>
  <si>
    <t>Belvízelvezető csatornarendszer korszerűsítése Dombegyházon</t>
  </si>
  <si>
    <t>Csapadék- és belvízvédelmi fejlesztések Orosházán</t>
  </si>
  <si>
    <t>KÖRÖSLADÁNY VÁROS ÖNKORMÁNYZATA</t>
  </si>
  <si>
    <t>Belterület védelmét szolgáló fejlesztés a Sebes-Körös mentett oldalán nyomáscsökkentő kútsor építésével, valamint a sporttelepi csatorna hálózat rekonstrukciójával.</t>
  </si>
  <si>
    <t>GYOMAENDRŐD VÁROS ÖNKORMÁNYZATA</t>
  </si>
  <si>
    <t>Belterületi vízrendezés IX. ütem Gyomaendrődön</t>
  </si>
  <si>
    <t>Gyomaendrőd (Endrőd)</t>
  </si>
  <si>
    <t>KÖRÖSÚJFALU KÖZSÉG ÖNKORMÁNYZATA</t>
  </si>
  <si>
    <t>Körösújfalu</t>
  </si>
  <si>
    <t>Csapadékvíz elvezető csatornahálózat rekonstrukciója, valamint záportározó megépítése Körösújfalu Községben.</t>
  </si>
  <si>
    <t>Gyula Város Önkormányzata</t>
  </si>
  <si>
    <t>Gyula</t>
  </si>
  <si>
    <t xml:space="preserve">„Gyula települési környezetvédelmi  infrastruktúrájának-fejlesztése” _x000D_
_x000D_
</t>
  </si>
  <si>
    <t>Kétsoprony Község Önkormányzata</t>
  </si>
  <si>
    <t>Kétsoprony</t>
  </si>
  <si>
    <t xml:space="preserve">Kétsoprony települési környezetvédelmi  infrastruktúrájának fejlesztése_x000D_
</t>
  </si>
  <si>
    <t>Telekgerendás Község Önkrományzata</t>
  </si>
  <si>
    <t>Telekgerendás</t>
  </si>
  <si>
    <t xml:space="preserve">Telekgerendás települési környezetvédelmi infrastruktúrájának fejlesztése_x000D_
_x000D_
</t>
  </si>
  <si>
    <t>MAROSLELE KÖZSÉGI ÖNKORMÁNYZAT</t>
  </si>
  <si>
    <t>Maroslele</t>
  </si>
  <si>
    <t>Maroslele belterületi belvízelvezető csatornáinak fejlesztése</t>
  </si>
  <si>
    <t>TISZASZIGET KÖZSÉG ÖNKORMÁNYZATA</t>
  </si>
  <si>
    <t>Tiszasziget</t>
  </si>
  <si>
    <t>Tiszasziget belterületi csapadék- és belvízelvezetés III. ütem</t>
  </si>
  <si>
    <t>NAGYTŐKE KÖZSÉG ÖNKORMÁNYZATA</t>
  </si>
  <si>
    <t>Nagytőke</t>
  </si>
  <si>
    <t>Csapadék- és belvízelvezetés fejlesztése Nagytőkén</t>
  </si>
  <si>
    <t>RÖSZKE KÖZSÉG ÖNKORMÁNYZATA</t>
  </si>
  <si>
    <t>Röszke</t>
  </si>
  <si>
    <t>Röszke, Felszabadulás utcai csapadékvíz-elvezető rendszer rekonstrukciója</t>
  </si>
  <si>
    <t>ÜLLÉS NAGYKÖZSÉGI ÖNKORMÁNYZAT</t>
  </si>
  <si>
    <t>Dózsa György, Móra Ferenc, Erkel Ferenc, Olajos, Huszár utcák vízrendezése Üllésen</t>
  </si>
  <si>
    <t>ALGYŐ NAGYKÖZSÉG ÖNKORMÁNYZAT</t>
  </si>
  <si>
    <t>Algyő</t>
  </si>
  <si>
    <t>Az algyői "Négyszög" tó, mint záportározó fejlesztése</t>
  </si>
  <si>
    <t>NAGYMÁGOCS NAGYKÖZSÉGI ÖNKORMÁNYZAT</t>
  </si>
  <si>
    <t>Nagymágocs</t>
  </si>
  <si>
    <t>Nagymágocs település környezetvédelmi infrastruktúrájának fejlesztése</t>
  </si>
  <si>
    <t>CSANYTELEK KÖZSÉG ÖNKORMÁNYZATA</t>
  </si>
  <si>
    <t>Csanytelek</t>
  </si>
  <si>
    <t>Csanytelek Község bel-és csapadékvíz elvezető hálózatának fejlesztése</t>
  </si>
  <si>
    <t>csapadék-és belvízelvezető csatornarendszer fejlesztése Deszken</t>
  </si>
  <si>
    <t>Székkutas Községi Önkormányzat</t>
  </si>
  <si>
    <t>Székkutas</t>
  </si>
  <si>
    <t>Székkutas község belterületi vízrendezés II. ütem</t>
  </si>
  <si>
    <t>BALÁSTYA KÖZSÉGI ÖNKORMÁNYZAT</t>
  </si>
  <si>
    <t>Balástya</t>
  </si>
  <si>
    <t xml:space="preserve">Balástya, A3 számú vízgyűjtő területén csapadékvíz elvezető hálózat építése </t>
  </si>
  <si>
    <t>ZÁKÁNYSZÉK KÖZSÉG ÖNKORMÁNYZATA</t>
  </si>
  <si>
    <t>Zákányszék</t>
  </si>
  <si>
    <t>Zákányszék Község belterületi csapadékvíz elvezetésének fejlesztése</t>
  </si>
  <si>
    <t>ZSOMBÓ NAGYKÖZSÉG ÖNKORMÁNYZATA</t>
  </si>
  <si>
    <t>Zsombó</t>
  </si>
  <si>
    <t>Csapadék- és belvízelvezető rendszer fejlesztése Zsombón</t>
  </si>
  <si>
    <t>Domaszék Nagyközségi Önkormányzat</t>
  </si>
  <si>
    <t>Domaszék</t>
  </si>
  <si>
    <t>Belterületi vízelvezető-hálózat fejlesztése Domaszéken</t>
  </si>
  <si>
    <t>CSENGELE KÖZSÉGI ÖNKORMÁNYZAT</t>
  </si>
  <si>
    <t>Csengele</t>
  </si>
  <si>
    <t>Csapadék- és belvíz elvezető csatornarendszer fejlesztése Csengelén</t>
  </si>
  <si>
    <t>APÁTFALVA KÖZSÉG ÖNKORMÁNYZATA</t>
  </si>
  <si>
    <t>Apátfalva</t>
  </si>
  <si>
    <t>Belterületi csapadék- és belvízelvezetés Apátfalva településen</t>
  </si>
  <si>
    <t>FÖLDEÁK KÖZSÉGI ÖNKORMÁNYZAT</t>
  </si>
  <si>
    <t>Földeák</t>
  </si>
  <si>
    <t>Kiszombor Nagyközség Önkormányzata</t>
  </si>
  <si>
    <t>Kiszombor</t>
  </si>
  <si>
    <t>Kiszombor Nagyközség Csapadékvíz-csatornázás fejlesztése I/2. Ütem</t>
  </si>
  <si>
    <t>PUSZTASZABOLCS VÁROS ÖNKORMÁNYZAT</t>
  </si>
  <si>
    <t>Pusztaszabolcs</t>
  </si>
  <si>
    <t>Belterület védelmét szolgáló csapadékvíz elvezető hálózat fejlesztés</t>
  </si>
  <si>
    <t>BODMÉR KÖZSÉG ÖNKORMÁNYZATA</t>
  </si>
  <si>
    <t>Bodmér</t>
  </si>
  <si>
    <t>Bodmér Község csapadékvíz elvezetési feladatok megoldása I. ütem</t>
  </si>
  <si>
    <t>IGAR KÖZSÉG ÖNKORMÁNYZATA</t>
  </si>
  <si>
    <t>Igar Község vízrendezése</t>
  </si>
  <si>
    <t>FELCSÚT KÖZSÉGI ÖNKORMÁNYZAT</t>
  </si>
  <si>
    <t>Felcsút</t>
  </si>
  <si>
    <t>Környezetvédelmi infrastruktúra fejlesztése, Felcsúton (I. és II. ütem)</t>
  </si>
  <si>
    <t>SUKORÓ KÖZSÉG ÖNKORMÁNYZATA</t>
  </si>
  <si>
    <t>Sukoró</t>
  </si>
  <si>
    <t>Sukoró Község környezetvédelmi infrastruktúra-fejlesztése</t>
  </si>
  <si>
    <t>Sárbogárd város belterületi vízrendezése</t>
  </si>
  <si>
    <t>MÓR VÁROSI ÖNKORMÁNYZAT</t>
  </si>
  <si>
    <t>Mór</t>
  </si>
  <si>
    <t>Mór város belterületi vízrendezése</t>
  </si>
  <si>
    <t>Daruszentmiklós</t>
  </si>
  <si>
    <t>BAKONYCSERNYE KÖZSÉG ÖNKORMÁNYZATA</t>
  </si>
  <si>
    <t>Bakonycsernye</t>
  </si>
  <si>
    <t>Bakonycsernye belterületi vízrendezése IV. ütem, Akác utca térsége</t>
  </si>
  <si>
    <t>IVÁNCSA KÖZSÉGI ÖNKORMÁNYZAT</t>
  </si>
  <si>
    <t>Iváncsa</t>
  </si>
  <si>
    <t>Iváncsa Települési környezetvédelmi infrastruktúra fejlesztése</t>
  </si>
  <si>
    <t>PUSZTAVÁM KÖZSÉG ÖNKORMÁNYZAT</t>
  </si>
  <si>
    <t>Pusztavám</t>
  </si>
  <si>
    <t>Csapadékvíz elvezetése Pusztavámon</t>
  </si>
  <si>
    <t>SOPONYA NAGYKÖZSÉG ÖNKORMÁNYZAT</t>
  </si>
  <si>
    <t>Soponya</t>
  </si>
  <si>
    <t>Felszíni víz hálózat rekonstrukciója Soponyán.</t>
  </si>
  <si>
    <t>SEREGÉLYES NAGYKÖZSÉG ÖNKORMÁNYZATA</t>
  </si>
  <si>
    <t>Települési környezetvédelmi infrastruktúra fejlesztés Seregélyesen</t>
  </si>
  <si>
    <t>ADONY VÁROS ÖNKORMÁNYZATA</t>
  </si>
  <si>
    <t>Adony Települési Környezetvédelmi Infrastruktúra fejlesztése</t>
  </si>
  <si>
    <t>KAPUVÁR VÁROSI ÖNKORMÁNYZAT</t>
  </si>
  <si>
    <t>Kapuvár</t>
  </si>
  <si>
    <t>Kapuvár Város települési csapadékvíz elvezetés I. ütem</t>
  </si>
  <si>
    <t>GYŐRSÁG KÖZSÉG ÖNKORMÁNYZATA</t>
  </si>
  <si>
    <t>Győrság</t>
  </si>
  <si>
    <t>Győrság község belterületi csapadékvíz-elvezetése II. ütem</t>
  </si>
  <si>
    <t>KORONCÓ KÖZSÉG ÖNKORMÁNYZATA</t>
  </si>
  <si>
    <t>Koroncó</t>
  </si>
  <si>
    <t xml:space="preserve">Koroncó község belterületi csapadékvíz-elvezetése </t>
  </si>
  <si>
    <t>Tápszentmiklósi Közös Önkormányzati Hivatal_x000D_
GYŐRASSZONYFA KÖZSÉG ÖNKORMÁNYZATA</t>
  </si>
  <si>
    <t>Győrasszonyfa</t>
  </si>
  <si>
    <t xml:space="preserve">Győrasszonyfa Község csapadékvíz elvezetése_x000D_
2016_x000D_
</t>
  </si>
  <si>
    <t>FERTŐSZÉPLAK KÖZSÉGI ÖNKORMÁNYZAT</t>
  </si>
  <si>
    <t>Fertőszéplak</t>
  </si>
  <si>
    <t>Környezetvédelmi infrastruktúra-fejlesztés Fertőszéplak községben</t>
  </si>
  <si>
    <t>NYALKA KÖZSÉG ÖNKORMÁNYZATA</t>
  </si>
  <si>
    <t>Nyalka</t>
  </si>
  <si>
    <t>Nyalka, belterületi csapadékvíz rendezés</t>
  </si>
  <si>
    <t>DUNASZIGET KÖZSÉGI ÖNKORMÁNYZAT</t>
  </si>
  <si>
    <t>Dunasziget</t>
  </si>
  <si>
    <t>Dunasziget belterületi vízrendezése</t>
  </si>
  <si>
    <t>CSORNA VÁROS ÖNKORMÁNYZATA</t>
  </si>
  <si>
    <t>Csorna város délkeleti területének csapadékvíz-rendezése</t>
  </si>
  <si>
    <t>ABDA KÖZSÉGI ÖNKORMÁNYZAT</t>
  </si>
  <si>
    <t>Abda</t>
  </si>
  <si>
    <t>Környezetvédelmi infrastruktúra-fejlesztés Abdán</t>
  </si>
  <si>
    <t>BÁRÁND KÖZSÉGI ÖNKORMÁNYZAT</t>
  </si>
  <si>
    <t>Báránd</t>
  </si>
  <si>
    <t>Báránd község csapadékvíz elvezetésének korszerűsítése, a belvízzel veszélyeztetett területek infrastruktúrájának biztosításával</t>
  </si>
  <si>
    <t>FURTA KÖZSÉG ÖNKORMÁNYZATA</t>
  </si>
  <si>
    <t>Furta</t>
  </si>
  <si>
    <t>Furta csapadékvíz-elvezető rendszerének fejlesztése IV. ütem</t>
  </si>
  <si>
    <t>BIHARTORDA KÖZSÉGI ÖNKORMÁNYZAT</t>
  </si>
  <si>
    <t>Bihartorda</t>
  </si>
  <si>
    <t>Bihartorda település csapadékvíz–elvezető csatornahálózatának fejlesztése</t>
  </si>
  <si>
    <t>MIKEPÉRCS KÖZSÉGI ÖNKORMÁNYZAT</t>
  </si>
  <si>
    <t xml:space="preserve">Mikepércs csapadékvíz-elvezető rendszerének fejlesztése I. ütem </t>
  </si>
  <si>
    <t>HAJDÚHADHÁZ VÁROS ÖNKORMÁNYZATA</t>
  </si>
  <si>
    <t>Belvíz elvezetés Hajdúhadházon II. ütem</t>
  </si>
  <si>
    <t>BALMAZÚJVÁROS VÁROS ÖNKORMÁNYZATA</t>
  </si>
  <si>
    <t>Balmazújváros</t>
  </si>
  <si>
    <t>Belvízvédelmi fejlesztések megvalósítása Balmazújvárosban</t>
  </si>
  <si>
    <t>Fülöp Község belterületi vízrendezés I. ütem</t>
  </si>
  <si>
    <t>EGYEK NAGYKÖZSÉG ÖNKORMÁNYZATA</t>
  </si>
  <si>
    <t>Egyek Nagyközség bel- és külterületének csapadékvíz-elvezető rendszer rekonstrukciója I. ütem</t>
  </si>
  <si>
    <t>MAGYARHOMOROG KÖZSÉGI ÖNKORMÁNYZAT</t>
  </si>
  <si>
    <t>Magyarhomorog</t>
  </si>
  <si>
    <t>Magyarhomorog község belterületi vízrendezés 2.sz. Öblözet I. ütem.</t>
  </si>
  <si>
    <t>VÁNCSOD KÖZSÉGI ÖNKORMÁNYZAT</t>
  </si>
  <si>
    <t>Váncsod</t>
  </si>
  <si>
    <t>Váncsod település csapadékvíz csatornák felújítása, rekonstrukciója 2016. évi ütem</t>
  </si>
  <si>
    <t>HAJDÚSZOVÁT KÖZSÉG ÖNKORMÁNYZATA</t>
  </si>
  <si>
    <t>Hajdúszovát</t>
  </si>
  <si>
    <t>Hajdúszovát csapadékvíz-elvezető rendszerének fejlesztése</t>
  </si>
  <si>
    <t>BOCSKAIKERT KÖZSÉGI ÖNKORMÁNYZAT</t>
  </si>
  <si>
    <t>Bocskaikert</t>
  </si>
  <si>
    <t>Bocskaikert felszíni csapadékvíz I. ütem</t>
  </si>
  <si>
    <t>HOSSZÚPÁLYI NAGYKÖZSÉG ÖNKORMÁNYZATA</t>
  </si>
  <si>
    <t>Hosszúpályi</t>
  </si>
  <si>
    <t>Hosszúpályi csapadékvíz-elvezető rendszerének fejlesztése</t>
  </si>
  <si>
    <t>HAJDÚSÁMSON VÁROS ÖNKORMÁNYZATA</t>
  </si>
  <si>
    <t>Hajdúsámson</t>
  </si>
  <si>
    <t>Hajdúsámson belterületi IV. számú vízgyűjtő fejlesztése</t>
  </si>
  <si>
    <t xml:space="preserve">Püspökladány csapadékvíz-elvezető rendszerének fejlesztése vízvisszatartással </t>
  </si>
  <si>
    <t>BAGAMÉR NAGYKÖZSÉG ÖNKORMÁNYZATA</t>
  </si>
  <si>
    <t>Bagamér</t>
  </si>
  <si>
    <t>Bagamér Nagyközség csapadékvíz-elvezető rendszerének fejlesztése</t>
  </si>
  <si>
    <t>GÖRBEHÁZA KÖZSÉG ÖNKORMÁNYZATA</t>
  </si>
  <si>
    <t>Görbeháza</t>
  </si>
  <si>
    <t>Görbeháza csapadékvíz-elvezető rendszerének fejlesztése III.a. ütem</t>
  </si>
  <si>
    <t>HAJDÚBÖSZÖRMÉNY VÁROS ÖNKORMÁNYZATA</t>
  </si>
  <si>
    <t>Hajdúböszörmény belterületi csapadékvíz elvezetési rendszerének fejlesztése</t>
  </si>
  <si>
    <t>Hajdúnánás, csapadékvíz főgyűjtők rekonstrukciója</t>
  </si>
  <si>
    <t>NYÍRACSÁD KÖZSÉG ÖNKORMÁNYZATA</t>
  </si>
  <si>
    <t>Nyíracsád</t>
  </si>
  <si>
    <t>Nyíracsád Község belterületi vízrendezése</t>
  </si>
  <si>
    <t>ÁTÁNY KÖZSÉGI ÖNKORMÁNYZAT</t>
  </si>
  <si>
    <t>Átány</t>
  </si>
  <si>
    <t>Átány község felszíni vízelvezetési rendszerének felújítása</t>
  </si>
  <si>
    <t>Szihalom község külterületi vízelvezetése</t>
  </si>
  <si>
    <t>ECSÉD KÖZSÉGI ÖNKORMÁNYZAT</t>
  </si>
  <si>
    <t>Ecséd</t>
  </si>
  <si>
    <t>Települési környezvédelmi infrastruktúra-fejlesztés Ecséden</t>
  </si>
  <si>
    <t>VISZNEK KÖZSÉGI ÖNKORMÁNYZAT</t>
  </si>
  <si>
    <t>Visznek</t>
  </si>
  <si>
    <t>Települési környezetvédelmi infrastruktúra - fejlesztés Viszneken</t>
  </si>
  <si>
    <t>SZILVÁSVÁRAD KÖZSÉGI ÖNKORMÁNYZAT</t>
  </si>
  <si>
    <t>Szilvásvárad</t>
  </si>
  <si>
    <t>Szalajka-patak rekonstrukciója</t>
  </si>
  <si>
    <t>ÖCSÖD NAGYKÖZSÉGI ÖNKORMÁNYZAT</t>
  </si>
  <si>
    <t>Öcsöd</t>
  </si>
  <si>
    <t>Öcsöd Nagyközség bel és csapadék-vízvédelmi rendszer felújításának II. üteme</t>
  </si>
  <si>
    <t>JÁSZFELSŐSZENTGYÖRGY KÖZSÉGI ÖNKORMÁNYZAT</t>
  </si>
  <si>
    <t>Jászfelsőszentgyörgy</t>
  </si>
  <si>
    <t>Jászfelsőszentgyörgy község települési környezetvédelmi infrastruktúra fejlesztések TOP-2.1.3-15 kódszámú pályázati konstrukció keretében megvalósítandó települési belvízelvezető rendszer létesítésére.</t>
  </si>
  <si>
    <t>KENDERES VÁROSI ÖNKORMÁNYZAT</t>
  </si>
  <si>
    <t>Kenderes</t>
  </si>
  <si>
    <t>Kenderes Város csapadékvíz elvezető hálózat fejlesztése I. ütem.</t>
  </si>
  <si>
    <t>Tiszaigar csapadékcsatornázása I. ütem</t>
  </si>
  <si>
    <t>Fegyvernek Város csapadékvíz csatornázása</t>
  </si>
  <si>
    <t>TISZADERZS KÖZSÉGI ÖNKORMÁNYZAT</t>
  </si>
  <si>
    <t>Tiszaderzs</t>
  </si>
  <si>
    <t>Tiszaderzs község csapadékvíz elvezetése I. ütem</t>
  </si>
  <si>
    <t>TISZASZENTIMRE KÖZSÉGI ÖNKORMÁNYZAT</t>
  </si>
  <si>
    <t>Tiszaszentimre csapadékcsatornázása I. ütem</t>
  </si>
  <si>
    <t>Podmaniczky út csapadékvíz elvezető rendszerének kiépítése</t>
  </si>
  <si>
    <t xml:space="preserve">Tiszaszőlős Község csapadékcsatornázása I. ütem_x000D_
</t>
  </si>
  <si>
    <t>JÁSZALSÓSZENTGYÖRGY KÖZSÉGI ÖNKORMÁNYZAT</t>
  </si>
  <si>
    <t>Jászalsószentgyörgy</t>
  </si>
  <si>
    <t>Belterületi vízelvezető-hálózat fejlesztése, rekonstrukciója Jászalsószentgyörgyön</t>
  </si>
  <si>
    <t>JÁSZAPÁTI VÁROSI ÖNKORMÁNYZAT</t>
  </si>
  <si>
    <t>Jászapáti</t>
  </si>
  <si>
    <t>Belvízvédelmi fejlesztés Jászapátiban</t>
  </si>
  <si>
    <t>SZÁSZBEREK KÖZSÉGI ÖNKORMÁNYZAT</t>
  </si>
  <si>
    <t>Szászberek</t>
  </si>
  <si>
    <t>Szászberek község belterületi csapadékvíz rendezése</t>
  </si>
  <si>
    <t>Besenyszög Város belterületi csapadékvíz elvezető csatornahálózat fejlesztése</t>
  </si>
  <si>
    <t>KÉTPÓ KÖZSÉG ÖNKORMÁNYZATA</t>
  </si>
  <si>
    <t>Kétpó</t>
  </si>
  <si>
    <t>Kétpó község csapadékvíz elvezetése</t>
  </si>
  <si>
    <t>Törökszentmiklós Városi Önkormányzat</t>
  </si>
  <si>
    <t>Törökszentmiklós</t>
  </si>
  <si>
    <t>Törökszentmiklós csapadékcsatorna-hálózat fejlesztése</t>
  </si>
  <si>
    <t>KUNHEGYES VÁROS ÖNKORMÁNYZATA</t>
  </si>
  <si>
    <t>Kunhegyes</t>
  </si>
  <si>
    <t>Kunhegyes Kakat-ér rekonstrukciója I.</t>
  </si>
  <si>
    <t>MEZŐTÚR VÁROS ÖNKORMÁNYZATA</t>
  </si>
  <si>
    <t>Mezőtúr</t>
  </si>
  <si>
    <t>ÚJSZÁSZ VÁROSI ÖNKORMÁNYZAT</t>
  </si>
  <si>
    <t>Újszász</t>
  </si>
  <si>
    <t>Újszász város belterület belvíz-elvezető hálózatának fejlesztése</t>
  </si>
  <si>
    <t>ÚNY KÖZSÉG ÖNKORMÁNYZATA</t>
  </si>
  <si>
    <t>Úny</t>
  </si>
  <si>
    <t>Úny település csapadékvíz-elvezetésének fejlesztése.</t>
  </si>
  <si>
    <t>Dág Község Önkormányzata</t>
  </si>
  <si>
    <t>Dág</t>
  </si>
  <si>
    <t>Dág csapadékvíz-elvezetésének fejlesztése</t>
  </si>
  <si>
    <t>Császár Község Önkormányzata</t>
  </si>
  <si>
    <t>Császár</t>
  </si>
  <si>
    <t>SZÁRLIGET KÖZSÉG ÖNKORMÁNYZATA</t>
  </si>
  <si>
    <t>Szárliget</t>
  </si>
  <si>
    <t>Szárliget csapadékvíz-elvezetésének fejlesztése</t>
  </si>
  <si>
    <t>TARDOS KÖZSÉG ÖNKORMÁNYZATA</t>
  </si>
  <si>
    <t>Tardos</t>
  </si>
  <si>
    <t>Tardos csapadékvíz-elvezetésének fejlesztése.</t>
  </si>
  <si>
    <t>VÁRGESZTES KÖZSÉG ÖNKORMÁNYZATA</t>
  </si>
  <si>
    <t>Várgesztes</t>
  </si>
  <si>
    <t>Várgesztes csapadékvíz-elvezetésének fejlesztése.</t>
  </si>
  <si>
    <t>KISBÉR VÁROS ÖNKORMÁNYZATA</t>
  </si>
  <si>
    <t>Kisbér</t>
  </si>
  <si>
    <t>Kisbér csapadékvíz-elvezetésének fejlesztése</t>
  </si>
  <si>
    <t>SZOMÓD KÖZSÉG ÖNKORMÁNYZATA</t>
  </si>
  <si>
    <t>Szomód</t>
  </si>
  <si>
    <t>Szomód település csapadékvíz-elvezetésének fejlesztése</t>
  </si>
  <si>
    <t>Dad Község Önkormányzata</t>
  </si>
  <si>
    <t>Dad község csapadékvíz-elvezetésének fejlesztése</t>
  </si>
  <si>
    <t>Dunaszentmiklós Község Önkormányzata</t>
  </si>
  <si>
    <t>Dunaszentmiklós</t>
  </si>
  <si>
    <t>Dunaszentmiklós csapadékvíz-elvezetésének fejlesztése</t>
  </si>
  <si>
    <t>Bana</t>
  </si>
  <si>
    <t>Ács Város Önkormányzata</t>
  </si>
  <si>
    <t>Ács</t>
  </si>
  <si>
    <t xml:space="preserve">Ács város csapadékvíz-elvezetésének fejlesztése a Gyár, a Fő és a Zúgó utcák vízelvezetésének javítása_x000D_
</t>
  </si>
  <si>
    <t>TÁRKÁNY KÖZSÉG ÖNKORMÁNYZATA</t>
  </si>
  <si>
    <t>Tárkány</t>
  </si>
  <si>
    <t>Tárkány település csapadékvíz-elvezetésének fejlesztése.</t>
  </si>
  <si>
    <t>RÉDE KÖZSÉG ÖNKORMÁNYZATA</t>
  </si>
  <si>
    <t>Réde</t>
  </si>
  <si>
    <t>MOGYORÓSBÁNYA KÖZSÉG ÖNKORMÁNYZATA</t>
  </si>
  <si>
    <t>Mogyorósbánya</t>
  </si>
  <si>
    <t>Mogyorósbánya Alkotmány utca - Petőfi utca faluközponti hídig terjedő vízkár elhárítás fejlesztése.</t>
  </si>
  <si>
    <t>ÉRSEKVADKERT KÖZSÉG ÖNKORMÁNYZATA</t>
  </si>
  <si>
    <t>Érsekvadkert</t>
  </si>
  <si>
    <t>Érsekvadkert csapadékvíz elvezető hálózatának fejlesztése</t>
  </si>
  <si>
    <t>HÉHALOM KÖZSÉG ÖNKORMÁNYZATA</t>
  </si>
  <si>
    <t>Héhalom</t>
  </si>
  <si>
    <t>Héhalom Község belterület vízrendezése</t>
  </si>
  <si>
    <t>SZARVASGEDE KÖZSÉG ÖNKORMÁNYZATA</t>
  </si>
  <si>
    <t>Szarvasgede</t>
  </si>
  <si>
    <t>Szarvasgede Rákóczi utca árokburkolatának rekonstrukciója</t>
  </si>
  <si>
    <t>PALOTÁS KÖZSÉG ÖNKORMÁNYZATA</t>
  </si>
  <si>
    <t>Palotás</t>
  </si>
  <si>
    <t>Palotás község vízrendezése</t>
  </si>
  <si>
    <t>EGYHÁZASDENGELEG KÖZSÉG ÖNKORMÁNYZATA</t>
  </si>
  <si>
    <t>Egyházasdengeleg</t>
  </si>
  <si>
    <t>Egyházasdengeleg község belterületi vízrendezése</t>
  </si>
  <si>
    <t>CSERHÁTSZENTIVÁN KÖZSÉG ÖNKORMÁNYZATA</t>
  </si>
  <si>
    <t>Cserhátszentiván</t>
  </si>
  <si>
    <t>Cserhátszentiván vízrendezése</t>
  </si>
  <si>
    <t>HOLLÓKŐ KÖZSÉG ÖNKORMÁNYZATA</t>
  </si>
  <si>
    <t>Hollókő</t>
  </si>
  <si>
    <t>Hollókő község csapadékvíz-elvezetése</t>
  </si>
  <si>
    <t>FELSŐTOLD KÖZSÉG ÖNKORMÁNYZATA</t>
  </si>
  <si>
    <t>Felsőtold</t>
  </si>
  <si>
    <t>Felsőtold község belterületi vízrendezése</t>
  </si>
  <si>
    <t>BOKOR KÖZSÉG ÖNKORMÁNYZATA</t>
  </si>
  <si>
    <t>Bokor</t>
  </si>
  <si>
    <t>Belterületi vízrendezés Bokor községben</t>
  </si>
  <si>
    <t>ALSÓTOLD KÖZSÉG ÖNKORMÁNYZATA</t>
  </si>
  <si>
    <t>Alsótold</t>
  </si>
  <si>
    <t>Alsótold község csapadékvíz elvezetése</t>
  </si>
  <si>
    <t>KUTASÓ KÖZSÉG ÖNKORMÁNYZATA</t>
  </si>
  <si>
    <t>Kutasó</t>
  </si>
  <si>
    <t>Kutasó község belterületi vízrendezése</t>
  </si>
  <si>
    <t>KOZÁRD KÖZSÉG ÖNKORMÁNYZATA</t>
  </si>
  <si>
    <t>Kozárd</t>
  </si>
  <si>
    <t>Kozárd - Fő út, Damjanich utca vízelvezetés</t>
  </si>
  <si>
    <t>Egyházasgerge Község Önkormányzata</t>
  </si>
  <si>
    <t>Egyházasgerge</t>
  </si>
  <si>
    <t xml:space="preserve">Egyházasgerge belterületi csapadékvíz-elvezetésének fejlesztése_x000D_
</t>
  </si>
  <si>
    <t>GARÁB KÖZSÉG ÖNKORMÁNYZATA</t>
  </si>
  <si>
    <t>Garáb</t>
  </si>
  <si>
    <t>Garáb község komplex vízrendezése</t>
  </si>
  <si>
    <t>VIZSLÁS KÖZSÉG ÖNKORMÁNYZATA</t>
  </si>
  <si>
    <t>Vizslás</t>
  </si>
  <si>
    <t>Vizslás község vízvédelmi fejlesztése</t>
  </si>
  <si>
    <t>SZUHA KÖZSÉG ÖNKORMÁNYZATA</t>
  </si>
  <si>
    <t>Szuha</t>
  </si>
  <si>
    <t>Szuha község csapadékvíz elvezetése</t>
  </si>
  <si>
    <t>MÁTRAMINDSZENT KÖZSÉG ÖNKORMÁNYZATA</t>
  </si>
  <si>
    <t>Mátramindszent</t>
  </si>
  <si>
    <t>Mátramindszent, Mindszenti-patak vízrendezése</t>
  </si>
  <si>
    <t>HUGYAG KÖZSÉG ÖNKORMÁNYZATA</t>
  </si>
  <si>
    <t>Hugyag</t>
  </si>
  <si>
    <t>Hugyag község belterületi vízrendezés</t>
  </si>
  <si>
    <t>SZÉCSÉNYFELFALU KÖZSÉG ÖNKORMÁNYZATA</t>
  </si>
  <si>
    <t>Szécsényfelfalu</t>
  </si>
  <si>
    <t>Szécsényfelfalu komplex vízrendezése</t>
  </si>
  <si>
    <t>MÁTRASZELE KÖZSÉG ÖNKORMÁNYZATA</t>
  </si>
  <si>
    <t>Mátraszele</t>
  </si>
  <si>
    <t>Mátraszele komplex vízrendezése</t>
  </si>
  <si>
    <t>MÁTRANOVÁK KÖZSÉG ÖNKORMÁNYZAT</t>
  </si>
  <si>
    <t>Mátranovák</t>
  </si>
  <si>
    <t>Mátranovák község komplex vízrendezése</t>
  </si>
  <si>
    <t>DRÉGELYPALÁNK KÖZSÉG ÖNKORMÁNYZATA</t>
  </si>
  <si>
    <t>Drégelypalánk</t>
  </si>
  <si>
    <t>Drégelypalánk, belterület csapadékvíz rendezés</t>
  </si>
  <si>
    <t>Bercel Község Önkormányzata</t>
  </si>
  <si>
    <t>BERCEL KÖZSÉG VÍZVÉDELMI FEJLESZTÉSEI</t>
  </si>
  <si>
    <t>CSÉCSE KÖZSÉG ÖNKORMÁNYZATA</t>
  </si>
  <si>
    <t>Csécse</t>
  </si>
  <si>
    <t>Csécse község csapadékvíz elvezetése</t>
  </si>
  <si>
    <t>TERÉNY KÖZSÉG ÖNKORMÁNYZATA</t>
  </si>
  <si>
    <t>Terény</t>
  </si>
  <si>
    <t>Belterületi csapadékvíz rendezés Terény Községben</t>
  </si>
  <si>
    <t>Nagylóc Község Önkormányzata</t>
  </si>
  <si>
    <t>Nagylóc</t>
  </si>
  <si>
    <t>Nagylóci árvízcsúcs csökkentő tározó kiépítése</t>
  </si>
  <si>
    <t>SZENDEHELY KÖZSÉGI ÖNKORMÁNYZAT</t>
  </si>
  <si>
    <t>Szendehely</t>
  </si>
  <si>
    <t>Szendehely, Katalinpuszta és Ady Endre utca csapadékvíz elvezetése, és a Lósi-patak medrének rendezése</t>
  </si>
  <si>
    <t>LUCFALVA KÖZSÉG ÖNKORMÁNYZATA</t>
  </si>
  <si>
    <t>Lucfalva</t>
  </si>
  <si>
    <t xml:space="preserve">Rákóczi út vízelvezető-rendszerének szakaszos  felújítása </t>
  </si>
  <si>
    <t>SÓSHARTYÁN KÖZSÉG ÖNKORMÁNYZATA</t>
  </si>
  <si>
    <t>Sóshartyán</t>
  </si>
  <si>
    <t>Sóshartyán község Vízvédelmi fejlesztései</t>
  </si>
  <si>
    <t>MÁTRAVEREBÉLY KÖZSÉG ÖNKORMÁNYZATA</t>
  </si>
  <si>
    <t>Mátraverebély</t>
  </si>
  <si>
    <t>Vízvédelmi fejlesztések Mátraverebély községben</t>
  </si>
  <si>
    <t>MÁTRATERENYE KÖZSÉG ÖNKORMÁNYZATA</t>
  </si>
  <si>
    <t>Mátraterenye (Homokterenye)</t>
  </si>
  <si>
    <t>Mátraterenye belterületi vízrendezése</t>
  </si>
  <si>
    <t>DIÓSJENŐ KÖZSÉG ÖNKORMÁNYZATA</t>
  </si>
  <si>
    <t>Diósjenő</t>
  </si>
  <si>
    <t>Diósjenő, belterület védelmét szolgáló vízelvezető-hálózat fejlesztése, rekonstrukciója</t>
  </si>
  <si>
    <t>ŐRHALOM KÖZSÉG ÖNKORMÁNYZATA</t>
  </si>
  <si>
    <t>Őrhalom</t>
  </si>
  <si>
    <t xml:space="preserve">Őrhalom község belterületi csapadékvíz elvezetése </t>
  </si>
  <si>
    <t>KARANCSALJA KÖZSÉG ÖNKORMÁNYZATA</t>
  </si>
  <si>
    <t>Karancsalja</t>
  </si>
  <si>
    <t>Karancsalja, Karancslapujtő és Karancskeszi községek csapadékvízelvezetése</t>
  </si>
  <si>
    <t>NAGYHALÁSZ VÁROS ÖNKORMÁNYZATA</t>
  </si>
  <si>
    <t>Nagyhalász</t>
  </si>
  <si>
    <t>Belterületi csapadékvíz elvezetése az Arany János utcán</t>
  </si>
  <si>
    <t>SZAMOSSÁLYI KÖZSÉG ÖNKORMÁNYZATA</t>
  </si>
  <si>
    <t>Szamossályi</t>
  </si>
  <si>
    <t>Szamossályi Község Kossuth, Petőfi, Ady Endre, Arany János és Hunyadi utcáinak belterületi vízrendezése</t>
  </si>
  <si>
    <t>Az Ungvári és Úttörő utcák ökológiai szemléletű belterületi vízrendezése Komoróban</t>
  </si>
  <si>
    <t>TISZADADA KÖZSÉG ÖNKORMÁNYZATA</t>
  </si>
  <si>
    <t>Tiszadada</t>
  </si>
  <si>
    <t>Csapadékvíz elvezető árkok rekonstrukciója</t>
  </si>
  <si>
    <t>SÉNYŐ KÖZSÉG ÖNKORMÁNYZATA</t>
  </si>
  <si>
    <t>Sényő</t>
  </si>
  <si>
    <t>SÉNYŐ BELTERÜLETI CSAPADÉKVÍZ ELVEZETÉS I. ÜTEM</t>
  </si>
  <si>
    <t>ANARCS KÖZSÉG ÖNKORMÁNYZATA</t>
  </si>
  <si>
    <t>Anarcs</t>
  </si>
  <si>
    <t>BELVÍZKEZELÉSI FEJLESZTÉSEK ANARCS KÖZSÉG TERÜLETÉN</t>
  </si>
  <si>
    <t>BAKTALÓRÁNTHÁZA VÁROS ÖNKORMÁNYZATA</t>
  </si>
  <si>
    <t>Baktalórántháza belvíz-elvezető rendszerének felújítása.</t>
  </si>
  <si>
    <t>PENYIGE KÖZSÉG ÖNKORMÁNYZATA</t>
  </si>
  <si>
    <t>Penyige</t>
  </si>
  <si>
    <t>Penyige Kossuth utca belterületi vízrendezés</t>
  </si>
  <si>
    <t>ÖMBÖLY KÖZSÉG ÖNKORMÁNYZATA</t>
  </si>
  <si>
    <t>Ömböly</t>
  </si>
  <si>
    <t>Belvízvédelem Ömböly településen</t>
  </si>
  <si>
    <t>ENCSENCS KÖZSÉG ÖNKORMÁNYZATA</t>
  </si>
  <si>
    <t>Encsencs</t>
  </si>
  <si>
    <t xml:space="preserve">Encsencs község csapadékvíz elvezető rendszerének fejlesztése </t>
  </si>
  <si>
    <t>FÁBIÁNHÁZA KÖZSÉG ÖNKORMÁNYZATA</t>
  </si>
  <si>
    <t>Fábiánháza</t>
  </si>
  <si>
    <t>Fábiánháza község csapadékvíz elvezető rendszerének fejlesztése</t>
  </si>
  <si>
    <t>NYÍRCSÁSZÁRI KÖZSÉG ÖNKORMÁNYZATA</t>
  </si>
  <si>
    <t>Nyírcsászári</t>
  </si>
  <si>
    <t>Nyírcsászári község csapadékvíz elvezető rendszerének fejlesztése</t>
  </si>
  <si>
    <t>PENÉSZLEK KÖZSÉG ÖNKORMÁNYZATA</t>
  </si>
  <si>
    <t>Penészlek</t>
  </si>
  <si>
    <t>Csapadékvíz-elvezető rendszer fejlesztése Penészleken</t>
  </si>
  <si>
    <t>TEREM KÖZSÉG ÖNKORMÁNYZATA</t>
  </si>
  <si>
    <t>Terem</t>
  </si>
  <si>
    <t xml:space="preserve">Terem község csapadékvíz elvezető rendszerének fejlesztése _x000D_
</t>
  </si>
  <si>
    <t>VÁLLAJ KÖZSÉG ÖNKORMÁNYZATA</t>
  </si>
  <si>
    <t>Vállaj</t>
  </si>
  <si>
    <t xml:space="preserve">Vállaj község csapadékvíz elvezető rendszerének fejlesztése </t>
  </si>
  <si>
    <t>ÚJFEHÉRTÓ VÁROS ÖNKORMÁNYZATA</t>
  </si>
  <si>
    <t>Újfehértó</t>
  </si>
  <si>
    <t>Újfehértó-belvízelöntési gócpontok csapadékvíz elvezetése</t>
  </si>
  <si>
    <t>MÉRK NAGYKÖZSÉG ÖNKORMÁNYZAT</t>
  </si>
  <si>
    <t>Mérk</t>
  </si>
  <si>
    <t xml:space="preserve">Belvízelvezetés Mérk nagyközségben </t>
  </si>
  <si>
    <t>NYÍRDERZS KÖZSÉG ÖNKORMÁNYZATA</t>
  </si>
  <si>
    <t>Nyírderzs</t>
  </si>
  <si>
    <t>Csapadékvíz elvezetés Nyírderzs</t>
  </si>
  <si>
    <t>TISZAVASVÁRI VÁROS ÖNKORMÁNYZATA</t>
  </si>
  <si>
    <t>Tiszavasvári város környezetvédelmi-infrastruktúra fejlesztése, lakóterület belvízmentesítése</t>
  </si>
  <si>
    <t>NYÍRVASVÁRI KÖZSÉG ÖNKORMÁNYZATA</t>
  </si>
  <si>
    <t>Nyírvasvári</t>
  </si>
  <si>
    <t>Belterületi csapadék- és belvízelvezető rendszer fejlesztése Nyírvasvári Községben</t>
  </si>
  <si>
    <t>NYÍRMADA VÁROS ÖNKORMÁNYZATA</t>
  </si>
  <si>
    <t>Nyírmada</t>
  </si>
  <si>
    <t>Települési környezetvédelmi infrastruktúra-fejlesztések Nyírmadán</t>
  </si>
  <si>
    <t>BÁTORLIGET KÖZSÉG ÖNKORMÁNYZATA</t>
  </si>
  <si>
    <t>Bátorliget</t>
  </si>
  <si>
    <t>Bátorliget település belterületi vízrendezése I.ütem</t>
  </si>
  <si>
    <t>TISZABECS NAGYKÖZSÉG ÖNKORMÁNYZATA</t>
  </si>
  <si>
    <t xml:space="preserve">BELVÍZKEZELÉSI FEJLESZTÉSEK TISZABECS NAGYKÖZSÉG TERÜLETÉN_x000D_
</t>
  </si>
  <si>
    <t>CSAHOLC KÖZSÉG ÖNKORMÁNYZATA</t>
  </si>
  <si>
    <t>Csaholc</t>
  </si>
  <si>
    <t>Települési környezetvédelmi infrastruktúra fejlesztés keretén belül ár-, belvíz és helyi vízkár veszélyeztetettségének csökkentése Csaholc községben</t>
  </si>
  <si>
    <t>KISVÁRDA VÁROS ÖNKORMÁNYZATA</t>
  </si>
  <si>
    <t>Kisvárda</t>
  </si>
  <si>
    <t xml:space="preserve">Települési környezetvédelmi infrastruktúra fejlesztése Kisvárdán </t>
  </si>
  <si>
    <t>NYÍRCSAHOLY KÖZSÉG ÖNKORMÁNYZATA</t>
  </si>
  <si>
    <t>Nyírcsaholy</t>
  </si>
  <si>
    <t>Nyírcsaholy Község belterületi csapadék– és belvízelvezető rendszer korszerűsítése</t>
  </si>
  <si>
    <t>TUZSÉR NAGYKÖZSÉGI ÖNKORMÁNYZAT</t>
  </si>
  <si>
    <t>Tuzsér</t>
  </si>
  <si>
    <t>Belterület védelmét szolgáló vízelvezető-hálózat fejlesztése Tuzséron</t>
  </si>
  <si>
    <t>MÁTÉSZALKA VÁROS ÖNKORMÁNYZATA</t>
  </si>
  <si>
    <t>Mátészalka belterületi csapadékvízrendszer fejlesztése I. ütem</t>
  </si>
  <si>
    <t>FEHÉRGYARMAT VÁROS ÖNKORMÁNYZATA</t>
  </si>
  <si>
    <t>Fehérgyarmat</t>
  </si>
  <si>
    <t>Fehérgyarmat város vízrendezése a Gábor Áron, Hunyadi, Bartók, Dózsa, Dózsa köz, Deák Ferenc, Béke, Hadház, és Tolnai utcák által határolt területen</t>
  </si>
  <si>
    <t>IBRÁNY VÁROS ÖNKORMÁNYZATA</t>
  </si>
  <si>
    <t>"Ibrány" belterület védelmét szolgáló vízelvezető-hálózat fejlesztése</t>
  </si>
  <si>
    <t>KISLÉTA KÖZSÉG ÖNKORMÁNYZATA</t>
  </si>
  <si>
    <t>Kisléta</t>
  </si>
  <si>
    <t>Belvízvédelem Kislétán</t>
  </si>
  <si>
    <t>Belterületi csapadékvíz-elvezetés Nyírbogáton</t>
  </si>
  <si>
    <t>DEMECSER VÁROS ÖNKORMÁNYZATA</t>
  </si>
  <si>
    <t>Települési környezetvédelmi infrastruktúra-fejlesztése Demecseren</t>
  </si>
  <si>
    <t>GESZTERÉD KÖZSÉG ÖNKORMÁNYZATA</t>
  </si>
  <si>
    <t>Geszteréd</t>
  </si>
  <si>
    <t>Belterületi csapadékvíz-elvezetés Geszteréd településen</t>
  </si>
  <si>
    <t>NYÍRLUGOS VÁROS ÖNKORMÁNYZATA</t>
  </si>
  <si>
    <t>Csapadékvízelvezető hálózat fejlesztése Nyírlugoson</t>
  </si>
  <si>
    <t>Napkor Nagyközség Önkormányzata</t>
  </si>
  <si>
    <t>Napkor</t>
  </si>
  <si>
    <t>Napkor belterület védelmét szolgáló vízelvezető-hálózat fejlesztése</t>
  </si>
  <si>
    <t>Csapadékvíz elvezető rendszer felújítása Biri településen</t>
  </si>
  <si>
    <t>BÖKÖNY KÖZSÉG ÖNKORMÁNYZATA</t>
  </si>
  <si>
    <t>Bököny</t>
  </si>
  <si>
    <t>Csapadékvíz-védelmi fejlesztések megvalósítása Bökönyben</t>
  </si>
  <si>
    <t>TARPA NAGYKÖZSÉG ÖNKORMÁNYZAT</t>
  </si>
  <si>
    <t xml:space="preserve">Települési környezetvédelmi infrastruktúra fejlesztés keretén belül ár-, belvíz és helyi vízkár veszélyeztetettségének csökkentése Tarpa községben._x000D_
</t>
  </si>
  <si>
    <t>TISZALÖK VÁROS ÖNKORMÁNYZATA</t>
  </si>
  <si>
    <t>Tiszalök város belterületi utcáiban meglévő belvízelvezető árok rekonstrukciós munkái</t>
  </si>
  <si>
    <t>MÁNDOK VÁROS  ÖNKORMÁNYZATA</t>
  </si>
  <si>
    <t>Mándok</t>
  </si>
  <si>
    <t>Csapadékvíz elvezető rendszer fejlesztése Mándokon</t>
  </si>
  <si>
    <t>MEZŐLADÁNY KÖZSÉG ÖNKORMÁNYZATA</t>
  </si>
  <si>
    <t>Mezőladány</t>
  </si>
  <si>
    <t xml:space="preserve">Mezőladány Község belterületi vízrendezése I. ütem </t>
  </si>
  <si>
    <t>CSENGER VÁROS ÖNKORMÁNYZAT</t>
  </si>
  <si>
    <t>Csenger</t>
  </si>
  <si>
    <t>Csenger belterületi vízrendezés II. ütem</t>
  </si>
  <si>
    <t>ZÁHONY VÁROS ÖNKORMÁNYZATA</t>
  </si>
  <si>
    <t>Záhony</t>
  </si>
  <si>
    <t>Csapadékvíz elvezető rendszer fejlesztése Záhonyban</t>
  </si>
  <si>
    <t>GADÁCS KÖZSÉGI ÖNKORMÁNYZAT</t>
  </si>
  <si>
    <t>Gadács</t>
  </si>
  <si>
    <t>Gadács belterületi vízrendezés</t>
  </si>
  <si>
    <t>KÖZSÉGI ÖNKORMÁNYZAT GÖLLE</t>
  </si>
  <si>
    <t>Gölle belterületi vízrendezés</t>
  </si>
  <si>
    <t>Csurgó város elöntéssel veszélyeztetett területeinek csapadékvíz-elvezetése</t>
  </si>
  <si>
    <t>ZSELICSZENTPÁL KÖZSÉGI ÖNKORMÁNYZAT</t>
  </si>
  <si>
    <t>Zselicszentpál</t>
  </si>
  <si>
    <t>Zselicszentpál belterületi vízrendezés</t>
  </si>
  <si>
    <t>BALATONMÁRIAFÜRDŐ KÖZSÉG ÖNKORMÁNYZATA</t>
  </si>
  <si>
    <t>Balatonmáriafürdő</t>
  </si>
  <si>
    <t>Belvízvédelmi rendszerek korszerűsítése Balatonmáriafürdőn</t>
  </si>
  <si>
    <t>Siójut Községi Önkormányzat</t>
  </si>
  <si>
    <t>Siójut</t>
  </si>
  <si>
    <t>Siójut Község belterületi csapadékvíz elvezetési rendszerének korszerűsítése.</t>
  </si>
  <si>
    <t>BALATONKERESZTÚR KÖZSÉG ÖNKORMÁNYZATA</t>
  </si>
  <si>
    <t>Balatonkeresztúr</t>
  </si>
  <si>
    <t>Balatonkeresztúr Község csapadékvíz elvezető hálózat fejlesztése</t>
  </si>
  <si>
    <t>BÁRDUDVARNOK KÖZSÉGI ÖNKORMÁNYZAT</t>
  </si>
  <si>
    <t>Bárdudvarnoki árvízcsúcs-csökkentő tározó fejlesztése</t>
  </si>
  <si>
    <t>BALATONFENYVES KÖZSÉG ÖNKORMÁNYZATA</t>
  </si>
  <si>
    <t>Balatonfenyves</t>
  </si>
  <si>
    <t>Balatonfenyves település csapadékvíz-elvezető rendszerének fejlesztése</t>
  </si>
  <si>
    <t>KÁNYA KÖZSÉG ÖNKORMÁNYZATA</t>
  </si>
  <si>
    <t>Kánya</t>
  </si>
  <si>
    <t>"Kint leszünk a vízből" - Kánya és Tengőd községek szemléletformálással egybekötött, korszerű belterületi csapadékvízelvezető rendszerének kiépítése</t>
  </si>
  <si>
    <t>KAPOSSZERDAHELY KÖZSÉGI ÖNKORMÁNYZAT</t>
  </si>
  <si>
    <t>Kaposszerdahely</t>
  </si>
  <si>
    <t>Belterületi vízrendezés megoldása Kaposszerdahelyen</t>
  </si>
  <si>
    <t>SIÓFOK VÁROS ÖNKORMÁNYZATA</t>
  </si>
  <si>
    <t>Siófok déli városrész csapadékvíz elvezető rendszerének fejlesztése</t>
  </si>
  <si>
    <t>PATCA KÖZSÉG ÖNKORMÁNYZATA</t>
  </si>
  <si>
    <t>Patca</t>
  </si>
  <si>
    <t>Patca Belterületi Vizrendezése</t>
  </si>
  <si>
    <t>JUTA KÖZSÉG ÖNKORMÁNYZATA</t>
  </si>
  <si>
    <t>Csapadékvíz elvezetés fejlesztése Jutában</t>
  </si>
  <si>
    <t>SZILVÁSSZENTMÁRTON KÖZSÉG ÖNKORMÁNYZATA</t>
  </si>
  <si>
    <t>Szilvásszentmárton</t>
  </si>
  <si>
    <t>Belterületi vízrendezés megoldása Szilvásszentmártonban</t>
  </si>
  <si>
    <t>KAPOSÚJLAK KÖZSÉGI ÖNKORMÁNYZAT</t>
  </si>
  <si>
    <t>Kaposújlak</t>
  </si>
  <si>
    <t>Csapadékvíz elvezetés fejlesztése Kaposújlakon</t>
  </si>
  <si>
    <t>KADARKÚT VÁROS ÖNKORMÁNYZATA</t>
  </si>
  <si>
    <t>Kadarkút</t>
  </si>
  <si>
    <t>Belterületi vízrendezés Kadarkúton</t>
  </si>
  <si>
    <t>ÁDÁND KÖZSÉG ÖNKORMÁNYZATA</t>
  </si>
  <si>
    <t>Ádánd</t>
  </si>
  <si>
    <t>Csapadékvíz elvezetés megoldása, fejlesztése Ádándon</t>
  </si>
  <si>
    <t>TAB VÁROS ÖNKORMÁNYZATA</t>
  </si>
  <si>
    <t>Tab</t>
  </si>
  <si>
    <t>Csapadékvíz elvezető rendszer fejlesztése Tabon és Zalán</t>
  </si>
  <si>
    <t>KÖZSÉGI ÖNKORMÁNYZAT VÁRALJA</t>
  </si>
  <si>
    <t>Váralja</t>
  </si>
  <si>
    <t>Váralja Község csapadékvíz elvezetési rendszerének korszerűsítése</t>
  </si>
  <si>
    <t>ZOMBA KÖZSÉG ÖNKORMÁNYZATA</t>
  </si>
  <si>
    <t>Zomba</t>
  </si>
  <si>
    <t>Zomba belterületi vízrendezése</t>
  </si>
  <si>
    <t>ATTALA KÖZSÉG ÖNKORMÁNYZAT</t>
  </si>
  <si>
    <t>Attala</t>
  </si>
  <si>
    <t>Attala település csapadékvíz elvezetése</t>
  </si>
  <si>
    <t>BIKÁCS KÖZSÉG ÖNKORMÁNYZATA</t>
  </si>
  <si>
    <t>Bikács</t>
  </si>
  <si>
    <t>Nyílt csapadékvíz elvezető rendszer felújítása Bikács község területén</t>
  </si>
  <si>
    <t>NAGYDOROG NAGYKÖZSÉG ÖNKORMÁNYZATA</t>
  </si>
  <si>
    <t>Nagydorog</t>
  </si>
  <si>
    <t>Belterületi csapadékvíz-elvezető rendszer fejlesztése Nagydorogon I. ütem</t>
  </si>
  <si>
    <t>KAKASD KÖZSÉG ÖNKORMÁNYZATA</t>
  </si>
  <si>
    <t>Kakasdi belterületi vízrendezés II. ütem</t>
  </si>
  <si>
    <t>NÉMETKÉR KÖZSÉG ÖNKORMÁNYZATA</t>
  </si>
  <si>
    <t>Németkér</t>
  </si>
  <si>
    <t xml:space="preserve">Németkér Község helyi vízvédelmi fejlesztésének I. üteme_x000D_
</t>
  </si>
  <si>
    <t>ALSÓNÁNA KÖZSÉG ÖNKORMÁNYZATA</t>
  </si>
  <si>
    <t>Alsónána</t>
  </si>
  <si>
    <t>Csapadékvíz elvezetés rendezése Alsónána Község belterületén</t>
  </si>
  <si>
    <t>KISMÁNYOK KÖZSÉG  ÖNKORMÁNYZATA</t>
  </si>
  <si>
    <t>Kismányok</t>
  </si>
  <si>
    <t>Kismányok, Kossuth utcai földárok mederrendezése</t>
  </si>
  <si>
    <t>OZORA KÖZSÉG ÖNKORMÁNYZATA</t>
  </si>
  <si>
    <t>Ozora</t>
  </si>
  <si>
    <t>Ozora község Cinca-patak mederrendezése</t>
  </si>
  <si>
    <t>DECS NAGYKÖZSÉG ÖNKORMÁNYZATA</t>
  </si>
  <si>
    <t>Decs Nagyközség bel- és külterületi vízrendezése</t>
  </si>
  <si>
    <t>BÁTA KÖZSÉG ÖNKORMÁNYZATA</t>
  </si>
  <si>
    <t>Báta</t>
  </si>
  <si>
    <t xml:space="preserve">Báta, Észak-nyugati községrész belterületi csapadékvíz rendezés_x000D_
</t>
  </si>
  <si>
    <t>DUNAFÖLDVÁR VÁROS ÖNKORMÁNYZATA</t>
  </si>
  <si>
    <t>Dunaföldvár</t>
  </si>
  <si>
    <t>Dunaföldvár, Kenderföldi árok vízrendezése</t>
  </si>
  <si>
    <t>TAMÁSI VÁROS ÖNKORMÁNYZATA</t>
  </si>
  <si>
    <t>Tamási Termálfürdő és Miklósvár városrész csapadékvíz elvezetése</t>
  </si>
  <si>
    <t>BONYHÁD VÁROS ÖNKORMÁNYZATA</t>
  </si>
  <si>
    <t>Csapadékvíz infrastruktúra fejlesztése Bonyhádon</t>
  </si>
  <si>
    <t>GYÖRE KÖZSÉG ÖNKORMÁNYZATA</t>
  </si>
  <si>
    <t>Györe</t>
  </si>
  <si>
    <t>Györe község belterületén egyes utcák csapadékvíz elvezetése</t>
  </si>
  <si>
    <t>TAKÁCSI KÖZSÉG ÖNKORMÁNYZATA</t>
  </si>
  <si>
    <t>Takácsi</t>
  </si>
  <si>
    <t>Csapadékvíz-elvezető hálózat rekonstrukciója Takácsi településen</t>
  </si>
  <si>
    <t>VÁROSLÖD KÖZSÉG ÖNKORMÁNYZATA</t>
  </si>
  <si>
    <t>Városlőd</t>
  </si>
  <si>
    <t>Csapadékvíz elvezető hálózat korszerűsítése Városlődön</t>
  </si>
  <si>
    <t>FARKASGYEPŰ KÖZSÉG ÖNKORMÁNYZATA</t>
  </si>
  <si>
    <t>Farkasgyepű</t>
  </si>
  <si>
    <t>Farkasgyepű településen belterületi csapadékvíz elvezető rendszer rekonstrukciója a Petőfi S. utcában</t>
  </si>
  <si>
    <t>OLASZFALU KÖZSÉG ÖNKORMÁNYZATA</t>
  </si>
  <si>
    <t>Olaszfalu</t>
  </si>
  <si>
    <t>Olaszfalu csapadékvíz-elvezetésének fejlesztése</t>
  </si>
  <si>
    <t>BALATONALMÁDI VÁROS ÖNKORMÁNYZATA</t>
  </si>
  <si>
    <t>Balatonalmádi</t>
  </si>
  <si>
    <t>Balatonalmádi – Vörösberényi-séd vízrendezése</t>
  </si>
  <si>
    <t>BALATONAKALI KÖZSÉG  ÖNKORMÁNYZATA</t>
  </si>
  <si>
    <t>Balatonakali</t>
  </si>
  <si>
    <t>Balatonakali vízkár-elhárítási tervének végrehajtása keretében - a sorozatos elöntések miatt halaszthatatlanná vált - csapadékvíz elvezetés fejlesztése</t>
  </si>
  <si>
    <t>SÜMEG  VÁROS ÖNKORMÁNYZATA</t>
  </si>
  <si>
    <t>Sümeg</t>
  </si>
  <si>
    <t>Sümeg csapadékvíz elvezető rendszer részleges rekonstrukciója a Petőfi S. és az Árpád utcában</t>
  </si>
  <si>
    <t>GÓGÁNFA KÖZSÉG ÖNKORMÁNYZATA</t>
  </si>
  <si>
    <t>Gógánfa</t>
  </si>
  <si>
    <t>Gógánfa, belterületi csapadékvíz elvezetés</t>
  </si>
  <si>
    <t>ZALAGYÖMÖRÖ KÖZSÉG ÖNKORMÁNYZATA</t>
  </si>
  <si>
    <t>Zalagyömörő</t>
  </si>
  <si>
    <t>Zalagyömörő, belterületi csapadékvíz elvezetése</t>
  </si>
  <si>
    <t>NEMESVITA KÖZSÉG ÖNKORMÁNYZATA</t>
  </si>
  <si>
    <t>Nemesvita</t>
  </si>
  <si>
    <t>Nemesvita község csapadékvíz-elvezető rendszerének felújítása</t>
  </si>
  <si>
    <t>TÓTVÁZSONY KÖZSÉG ÖNKORMÁNYZATA</t>
  </si>
  <si>
    <t>Tótvázsony</t>
  </si>
  <si>
    <t>Tótvázsony település meglévő vízelvezető rendszereinek felújítása, új nyílt-, illetve zárt rendszerű csatornák kiépítése</t>
  </si>
  <si>
    <t>CSABRENDEK NAGYKÖZSÉG ÖNKORMÁNYZATA</t>
  </si>
  <si>
    <t>Bel-és csapadékvíz elvezetési rendszer felújítása Csabrendeken - I. ütem</t>
  </si>
  <si>
    <t>Települési környezetvédelmi infrastrukturális fejlesztés belterületi csapadékvíz elvezetésével</t>
  </si>
  <si>
    <t>VASVÁR VÁROS ÖNKORMÁNYZATA</t>
  </si>
  <si>
    <t>Vasvár</t>
  </si>
  <si>
    <t>Csapadékvíz-elvezetés Vasváron I. ütem</t>
  </si>
  <si>
    <t>Bük város belterületi vízrendezése I. ütem</t>
  </si>
  <si>
    <t>ŐRISZENTPÉTER VÁROS ÖNKORMÁNYZATA</t>
  </si>
  <si>
    <t>Őriszentpéter csapadékvíz-elvezetési rendszerének fejlesztése</t>
  </si>
  <si>
    <t>SÉ KÖZSÉG ÖNKORMÁNYZATA</t>
  </si>
  <si>
    <t>Sé</t>
  </si>
  <si>
    <t>Sé-Bucsu települések csapadékvíz-elvezetése</t>
  </si>
  <si>
    <t>BALOGUNYOM KÖZSÉG ÖNKORMÁNYZATA</t>
  </si>
  <si>
    <t>Balogunyom</t>
  </si>
  <si>
    <t>Balogunyom-Sorkifalud települések csapadékvíz-elvezetési rendszerének fejlesztése</t>
  </si>
  <si>
    <t>CSÖRÖTNEK KÖZSÉG ÖNKORMÁNYZATA</t>
  </si>
  <si>
    <t>Csörötnek</t>
  </si>
  <si>
    <t>Települési környezetvédelmi infrastruktúra-fejlesztések a Rába völgyében, Csörötnek, Magyarlak és Rábagyarmat községek területén</t>
  </si>
  <si>
    <t>RUM KÖZSÉG ÖNKORMÁNYZATA</t>
  </si>
  <si>
    <t>Rum</t>
  </si>
  <si>
    <t xml:space="preserve">Települési környezetvédelmi infrastruktúra-fejlesztések Rum és Csempeszkopács községek területén_x000D_
</t>
  </si>
  <si>
    <t>JÁK KÖZSÉG ÖNKORMÁNYZATA</t>
  </si>
  <si>
    <t>Ják</t>
  </si>
  <si>
    <t>Ják község csapadékvíz-elvezetési rendszerének fejlesztése</t>
  </si>
  <si>
    <t>MEGGYESKOVÁCSI KÖZSÉG ÖNKORMÁNYZATA</t>
  </si>
  <si>
    <t>Meggyeskovácsi</t>
  </si>
  <si>
    <t>Belterületi csapadékvíz elvezetés Bejcgyertyános és Meggyeskovácsi településeken</t>
  </si>
  <si>
    <t>KŐSZEGSZERDAHELY KÖZSÉG ÖNKORMÁNYZATA</t>
  </si>
  <si>
    <t>Kőszegszerdahely</t>
  </si>
  <si>
    <t>Kőszeghegyalja csapadékvíz-elvezetési rendszerének fejlesztése</t>
  </si>
  <si>
    <t>Kőszeg város csapadékvíz-elvezetési rendszerének fejlesztése</t>
  </si>
  <si>
    <t>OSTFFYASSZONYFA KÖZSÉG ÖNKORMÁNYZATA</t>
  </si>
  <si>
    <t>Ostffyasszonyfa község csapadékvíz elvezetésének megoldása</t>
  </si>
  <si>
    <t>NARDA KÖZSÉG ÖNKORMÁNYZATA</t>
  </si>
  <si>
    <t>Narda</t>
  </si>
  <si>
    <t>Nardán a belterületek csapadékvíz és belvíz elvezetésének megoldása</t>
  </si>
  <si>
    <t>Körmend keleti városrész csapadékvíz-elvezetése</t>
  </si>
  <si>
    <t>CSEPREG VÁROS ÖNKORMÁNYZATA</t>
  </si>
  <si>
    <t>Csepreg Alsóváros csapadékvíz-elvezető rendszerének rekonstrukciója</t>
  </si>
  <si>
    <t>VÁLLUS KÖZSÉG ÖNKORMÁNYZATA</t>
  </si>
  <si>
    <t>Vállus</t>
  </si>
  <si>
    <t>Belterületi vízrendezés Válluson</t>
  </si>
  <si>
    <t>NAGYRADA KÖZSÉG ÖNKORMÁNYZATA</t>
  </si>
  <si>
    <t>Nagyrada</t>
  </si>
  <si>
    <t>Nagyrada község belterületi vízrendezése</t>
  </si>
  <si>
    <t>SZILVÁGY KÖZSÉG ÖNKORMÁNYZATA</t>
  </si>
  <si>
    <t>Szilvágy</t>
  </si>
  <si>
    <t>Települési környezetvédelmi infrastruktúra-fejlesztés Szilvágyon</t>
  </si>
  <si>
    <t>Gyenesdiás Nagyközség belterületi csapadékvíz-elvezető hálózatának részleges kiépítése és felújítása</t>
  </si>
  <si>
    <t>ÓHÍD KÖZSÉG ÖNKORMÁNYZATA</t>
  </si>
  <si>
    <t>Óhíd</t>
  </si>
  <si>
    <t>Települési környezetvédelmi infrastruktúra fejlesztések Óhídon</t>
  </si>
  <si>
    <t>MARÓC KÖZSÉG ÖNKORMÁNYZATA</t>
  </si>
  <si>
    <t>Maróc</t>
  </si>
  <si>
    <t>Belterületi csapadékvíz-elvezető rendszer rekonstrukciója Maróc község területén</t>
  </si>
  <si>
    <t>TÓTSZENTMÁRTONI KÖZSÉGI ÖNKORMÁNYZAT</t>
  </si>
  <si>
    <t>Tótszentmárton</t>
  </si>
  <si>
    <t>Árvízcsúcs-csökkentő tározó kiépítése a Borsfa-patak mentén Tótszentmártonon</t>
  </si>
  <si>
    <t>KESZTHELY VÁROS ÖNKORMÁNYZATA</t>
  </si>
  <si>
    <t>A belterületi csapadékvíz elvezetési rendszer fejlesztése Keszthely-Kertvárosban.</t>
  </si>
  <si>
    <t>VONYARCVASHEGY NAGYKÖZSÉG ÖNKORMÁNYZATA</t>
  </si>
  <si>
    <t>Vonyarcvashegy</t>
  </si>
  <si>
    <t>Csapadékvíz csatorna hálózat fejlesztése Vonyarcvashegyen</t>
  </si>
  <si>
    <t>Települési környezetvédelmi infrastruktúra fejlesztése Lentiben</t>
  </si>
  <si>
    <t>SZÉCSISZIGET KÖZSÉG ÖNKORMÁNYZATA</t>
  </si>
  <si>
    <t>Szécsisziget</t>
  </si>
  <si>
    <t>Települési környezetvédelmi infrastruktúra-fejlesztése Szécsiszigetben</t>
  </si>
  <si>
    <t>ABALIGET KÖZSÉG ÖNKORMÁNYZATA</t>
  </si>
  <si>
    <t>Abaliget</t>
  </si>
  <si>
    <t>Abaliget község belvízrendezése</t>
  </si>
  <si>
    <t>CSEBÉNY KÖZSÉGI ÖNKORMÁNYZAT</t>
  </si>
  <si>
    <t>Csebény</t>
  </si>
  <si>
    <t>Belterületi szilárd burkolatú árok kialakítás és hidak építése Csebényben a 30/2 hrsz-ú út mellett</t>
  </si>
  <si>
    <t>KÉMES KÖZSÉGI ÖNKORMÁNYZAT</t>
  </si>
  <si>
    <t>Kémes</t>
  </si>
  <si>
    <t>Vízkár veszélyezettség csökkentése Kémesen</t>
  </si>
  <si>
    <t>BOGÁD KÖZSÉG ÖNKORMÁNYZATA</t>
  </si>
  <si>
    <t>Bogád</t>
  </si>
  <si>
    <t>Csapadékvíz elvezetés fejlesztés Bogádon</t>
  </si>
  <si>
    <t>KÖLKED KÖZSÉG ÖNKORMÁNYZATA</t>
  </si>
  <si>
    <t>Kölked</t>
  </si>
  <si>
    <t>Csapadék- és belvíz elvezető hálózat építése Kölkeden</t>
  </si>
  <si>
    <t>VILLÁNY VÁROS ÖNKORMÁNYZATA</t>
  </si>
  <si>
    <t>Villány</t>
  </si>
  <si>
    <t>Csapadékvíz okozta problémák kezelése Villányban, a Szent István utcában</t>
  </si>
  <si>
    <t>HOSSZÚHETÉNY KÖZSÉGI ÖNKORMÁNYZAT</t>
  </si>
  <si>
    <t xml:space="preserve">Vízkár veszélyeztetettség csökkentése Hosszúhetényben_x000D_
</t>
  </si>
  <si>
    <t>USZÓD KÖZSÉGI ÖNKORMÁNYZAT</t>
  </si>
  <si>
    <t>Uszód</t>
  </si>
  <si>
    <t>"Csapadékvíz-elvezetés fejlesztése Uszódon"</t>
  </si>
  <si>
    <t>Belvízelvezetés Bácsbokodon II. ütem</t>
  </si>
  <si>
    <t>KALOCSA VÁROS ÖNKORMÁNYZATA</t>
  </si>
  <si>
    <t>Kalocsa</t>
  </si>
  <si>
    <t>"Kalocsa Város csapadékvíz - elvezető hálózatának fejlesztése"</t>
  </si>
  <si>
    <t xml:space="preserve">Bátya Község Önkormányzata_x000D_
</t>
  </si>
  <si>
    <t xml:space="preserve">Ady Endre utca és Bajai út csapadékvíz elvezetése Bátya településen </t>
  </si>
  <si>
    <t>KISKŐRÖS VÁROS ÖNKORMÁNYZATA</t>
  </si>
  <si>
    <t>Kiskőrös</t>
  </si>
  <si>
    <t>„Záportározó kialakítása és csapadékvíz elvezető rendszerek rekonstrukciója Kiskőrösön”</t>
  </si>
  <si>
    <t xml:space="preserve">Települési környezetvédelmi infrastruktúra-fejlesztés Baja - Kiscsávoly városrészben a vízkárveszélyeztetettség csökkentése érdekében_x000D_
</t>
  </si>
  <si>
    <t>JÁNOSHALMA VÁROSI ÖNKORMÁNYZAT</t>
  </si>
  <si>
    <t>Jánoshalma</t>
  </si>
  <si>
    <t>"Jánoshalma belvíz elvezetése I. ütem"</t>
  </si>
  <si>
    <t>GÉDERLAK KÖZSÉGI ÖNKORMÁNYZAT</t>
  </si>
  <si>
    <t>Géderlak</t>
  </si>
  <si>
    <t>Géderlak csapadékvíz elvezetés I. ütem</t>
  </si>
  <si>
    <t>KUNADACS KÖZSÉG ÖNKORMÁNYZATA</t>
  </si>
  <si>
    <t>Kunadacs</t>
  </si>
  <si>
    <t>Csapadékvíz elvezetési rendszer fejlesztése Kunadacson</t>
  </si>
  <si>
    <t>SÜKÖSD NAGYKÖZSÉG ÖNKORMÁNYZATA</t>
  </si>
  <si>
    <t>Sükösd</t>
  </si>
  <si>
    <t>Csapadékvíz elvezető rendszer fejlesztése Sükösdön</t>
  </si>
  <si>
    <t>TATAHÁZA KÖZSÉGI ÖNKORMÁNYZAT</t>
  </si>
  <si>
    <t>Tataháza</t>
  </si>
  <si>
    <t>"Csapadékvíz elvezetési problémák megoldása Tataháza településen csapadékvíz elvezető rendszer fejlesztésével és záportározó kialakításával"</t>
  </si>
  <si>
    <t>GARA KÖZSÉGI ÖNKORMÁNYZAT</t>
  </si>
  <si>
    <t>Gara</t>
  </si>
  <si>
    <t>Gara csapadékvíz elvezetés</t>
  </si>
  <si>
    <t>ORGOVÁNY NAGYKÖZSÉG ÖNKORMÁNYZATA</t>
  </si>
  <si>
    <t>Orgovány</t>
  </si>
  <si>
    <t>Orgovány Nagyközség Csapadékvíz-elvezető Rendszerének Fejlesztése</t>
  </si>
  <si>
    <t>Szerencs város belterületének védelmét, belvíz és helyi vízkár veszélyeztetettségének csökkentését szolgáló vízelvezető rendszer fejlesztés 5. üteme</t>
  </si>
  <si>
    <t>Szerencs város belterületének védelmét, belvíz és helyi vízkár veszélyeztetettségének csökkentését szolgáló vízelvezető rendszer fejlesztés 4. üteme</t>
  </si>
  <si>
    <t>Szerencs város belterületének védelmét, belvíz és helyi vízkár veszélyeztetettségének csökkentését szolgáló vízelvezető rendszer fejlesztés 3. üteme</t>
  </si>
  <si>
    <t>PARASZNYA KÖZSÉG ÖNKORMÁNYZATA</t>
  </si>
  <si>
    <t>Parasznya</t>
  </si>
  <si>
    <t>PARASZNYA KÖZSÉG KÖRNYEZETBIZTONSÁGÁNAK JAVÍTÁSA BELTERÜLETI VÍZRENDEZÉSSEL</t>
  </si>
  <si>
    <t>TAKTASZADA KÖZSÉG ÖNKORMÁNYZATA</t>
  </si>
  <si>
    <t>Taktaszada</t>
  </si>
  <si>
    <t xml:space="preserve">Belterület védelmét szolgáló vízelvezető-hálózat fejlesztése, rekonstrukciója Taktaszadán I. ütem </t>
  </si>
  <si>
    <t xml:space="preserve">Belterület védelmét szolgáló vízelvezető-hálózat fejlesztése, rekonstrukciója Taktaszadán II. ütem_x000D_
</t>
  </si>
  <si>
    <t>Radostyán Község Önkormányzata</t>
  </si>
  <si>
    <t>Radostyán</t>
  </si>
  <si>
    <t>Belterületi vízrendezés a radostyáni Akác és Petőfi utcában</t>
  </si>
  <si>
    <t>GESZTELY KÖZSÉG ÖNKORMÁNYZAT</t>
  </si>
  <si>
    <t>Gesztely</t>
  </si>
  <si>
    <t>Gesztely Község csapadékvíz elvezetésének biztosítása a település déli területén</t>
  </si>
  <si>
    <t xml:space="preserve">Gesztely Község csapadékvíz elvezetésének biztosítása a településhez tartozó Újharangod részen_x000D_
</t>
  </si>
  <si>
    <t>TAKTAHARKÁNY NAGYKÖZSÉG ÖNKORMÁNYZATA</t>
  </si>
  <si>
    <t>Taktaharkány</t>
  </si>
  <si>
    <t>Belterület védelmét szolgáló vízelvezető-hálózat fejlesztése, rekonstrukciója Taktaharkány Nagyközségben a belvíz- és helyi vízkár veszélyeztetettségének csökkentése érdekében</t>
  </si>
  <si>
    <t>KESZNYÉTEN KÖZSÉG ÖNKORMÁNYZATA</t>
  </si>
  <si>
    <t>Kesznyéten</t>
  </si>
  <si>
    <t>Kesznyéten település belterületének védelme vízelvezető-hálózat fejlesztésével</t>
  </si>
  <si>
    <t>HEJCE KÖZSÉG  ÖNKORMÁNYZATA</t>
  </si>
  <si>
    <t>Hejce</t>
  </si>
  <si>
    <t>Települési környezetvédelmi infrastruktúra-fejlesztés Hejcén</t>
  </si>
  <si>
    <t>TOLCSVA KÖZSÉG ÖNKORMÁNYZATA</t>
  </si>
  <si>
    <t>Tolcsva</t>
  </si>
  <si>
    <t>Települési környezetvédelmi infrastruktúra-fejlesztés Tolcsván</t>
  </si>
  <si>
    <t>BORSODGESZT KÖZSÉG ÖNKORMÁNYZATA</t>
  </si>
  <si>
    <t>Borsodgeszt és Nyékládháza települések belterületi vízrendezése</t>
  </si>
  <si>
    <t>MEZŐCSÁT VÁROS ÖNKORMÁNYZATA</t>
  </si>
  <si>
    <t>Mezőcsát</t>
  </si>
  <si>
    <t>Mezőcsát és Hejőkeresztúr települések belterületi vízrendezése</t>
  </si>
  <si>
    <t>TOKAJ VÁROS ÖNKORMÁNYZATA</t>
  </si>
  <si>
    <t>Tokaj város bel- és csapadékvíz védelmi rendszerének infrastruktúra-fejlesztése</t>
  </si>
  <si>
    <t>MÁLYI KÖZSÉG ÖNKORMÁNYZATA</t>
  </si>
  <si>
    <t>Mályi</t>
  </si>
  <si>
    <t>Mályi és Ároktő települések belterületi vízrendezése</t>
  </si>
  <si>
    <t>TORNYOSNÉMETI KÖZSÉG ÖNKORMÁNYZATA</t>
  </si>
  <si>
    <t>Tornyosnémeti</t>
  </si>
  <si>
    <t>Települési környezetvédelmi infrastruktúra fejlesztés Tornyosnémeti településen</t>
  </si>
  <si>
    <t>SAJÓPÜSPÖKI KÖZSÉG  ÖNKORMÁNYZATA</t>
  </si>
  <si>
    <t>Sajópüspöki</t>
  </si>
  <si>
    <t>Sajópüspöki Község csapadék-víz elvezetésének rendezése</t>
  </si>
  <si>
    <t>HEJŐBÁBA KÖZSÉGI ÖNKORMÁNYZAT</t>
  </si>
  <si>
    <t>Hejőbába, Nemesbikk és Hejőkürt települések belterületi vízrendezése</t>
  </si>
  <si>
    <t>SAJÓVELEZD KÖZSÉG ÖNKORMÁNYZATA</t>
  </si>
  <si>
    <t>Sajóvelezd</t>
  </si>
  <si>
    <t>Sajóvelezd község belterületi csapadékvíz elvezetés és patakmeder rendezés  I. ütem</t>
  </si>
  <si>
    <t>ZSUJTA KÖZSÉG  ÖNKORMÁNYZATA</t>
  </si>
  <si>
    <t>Települési környezetvédelmi infrastruktúra fejlesztés Zsujta településen</t>
  </si>
  <si>
    <t>Sajóvelezd község patakmeder rendezés II. ütem</t>
  </si>
  <si>
    <t>JÁRDÁNHÁZA KÖZSÉG ÖNKORMÁNYZATA</t>
  </si>
  <si>
    <t>Járdánháza</t>
  </si>
  <si>
    <t>Járdánháza belterületét veszélyeztető Gyepes patak lokális vízkár elhárítási fejlesztése</t>
  </si>
  <si>
    <t>SAJÓLÁSZLÓFALVA KÖZSÉG ÖNKORMÁNYZATA</t>
  </si>
  <si>
    <t>Sajólászlófalva</t>
  </si>
  <si>
    <t>Belterület védelmét szolgáló vízelvezető-hálózat fejlesztése Sajólászlófalván</t>
  </si>
  <si>
    <t>IMOLA KÖZSÉG ÖNKORMÁNYZATA</t>
  </si>
  <si>
    <t>Imola</t>
  </si>
  <si>
    <t>Az Imola-patak mederrendezése</t>
  </si>
  <si>
    <t>PUTNOK VÁROS ÖNKORMÁNYZATA</t>
  </si>
  <si>
    <t>Települési környezetvédelmi infrastruktúrafejlesztések Putnokon II. ütem</t>
  </si>
  <si>
    <t>Települési környezetvédelmi infrastruktúrafejlesztések Putnokon I. ütem</t>
  </si>
  <si>
    <t xml:space="preserve">Ózd: Környezetvédelmi infrastruktúra-fejlesztési beruházások </t>
  </si>
  <si>
    <t>TISZADOROGMA KÖZSÉG ÖNKORMÁNYZATA</t>
  </si>
  <si>
    <t>Tiszadorogma</t>
  </si>
  <si>
    <t>Tiszadorogma település és Mezőkövesd I. ütem belterületi vízrendezése</t>
  </si>
  <si>
    <t>MEZŐKERESZTES VÁROS ÖNKORMÁNYZATA</t>
  </si>
  <si>
    <t>Mezőkeresztes</t>
  </si>
  <si>
    <t>Belterületi vízrendezés Mezőkeresztesen és Tibolddarócon</t>
  </si>
  <si>
    <t>SZUHOGY KÖZSÉG ÖNKORMÁNYZATA</t>
  </si>
  <si>
    <t>Szuhogy</t>
  </si>
  <si>
    <t>Szuhogy-patak medrének rendezése Szuhogy község belterületének védelmére</t>
  </si>
  <si>
    <t>TISZABÁBOLNA KÖZSÉG ÖNKORMÁNYZATA</t>
  </si>
  <si>
    <t>Tiszabábolna, Tiszavalk és Hejőpapi települések belterületi vízrendezése</t>
  </si>
  <si>
    <t>BÜKKÁBRÁNY KÖZSÉG ÖNKORMÁNYZATA</t>
  </si>
  <si>
    <t>Csapadékvízelvezető rendszer fejlesztése Bükkábrányban és Szentistvánon</t>
  </si>
  <si>
    <t>BORSODSZENTGYÖRGY KÖZSÉG ÖNKORMÁNYZATA</t>
  </si>
  <si>
    <t>Borsodszentgyörgy</t>
  </si>
  <si>
    <t>Borsodszentgyörgy csapadékvíz rendezése</t>
  </si>
  <si>
    <t>MEZŐBERÉNY VÁROS ÖNKORMÁNYZATA</t>
  </si>
  <si>
    <t>Mezőberény</t>
  </si>
  <si>
    <t xml:space="preserve">Mezőberény Város csapadékvíz csatorna-hálózatának fejlesztése_x000D_
</t>
  </si>
  <si>
    <t>Belvízrendezés Gyomaendrődön a Kodály Zoltán - Hídfő utca között</t>
  </si>
  <si>
    <t>Fűzfás zugi áteresz felújítása</t>
  </si>
  <si>
    <t>Csókási zugi áteresz felújítása</t>
  </si>
  <si>
    <t>SZEGHALOM VÁROS ÖNKORMÁNYZATA</t>
  </si>
  <si>
    <t xml:space="preserve">Szeleskerti főgyűjtő csatorna rekonstrukciójának II. üteme, valamint az Árpád utcai főgyűjtő csatorna rekonstrukciója Szeghalmon_x000D_
</t>
  </si>
  <si>
    <t>CSABACSŰD NAGYKÖZSÉG ÖNKORMÁNYZATA</t>
  </si>
  <si>
    <t>Csabacsűd</t>
  </si>
  <si>
    <t>Csabacsűd Nagyközség belterületének belvízrendezési fejlesztése</t>
  </si>
  <si>
    <t>KÖRÖSTARCSA KÖZSÉG ÖNKORMÁNYZATA</t>
  </si>
  <si>
    <t>Köröstarcsa</t>
  </si>
  <si>
    <t xml:space="preserve">Belvízelvezető rendszer rekonstrukciója Köröstarcsa belvíz-biztonságának fokozása érdekében  </t>
  </si>
  <si>
    <t>Füzesgyarmat 1. számú öblözet csapadékvíz elvezetésének rekonstrukciója</t>
  </si>
  <si>
    <t>Békés, csapadékvíz elvezetés kialakítása II. ütem</t>
  </si>
  <si>
    <t>KÉTEGYHÁZA NAGYKÖZSÉG ÖNKORMÁNYZATA</t>
  </si>
  <si>
    <t>Kétegyháza</t>
  </si>
  <si>
    <t>Kétegyháza Nagyközség csapadékvíz csatorna-hálózatának fejlesztése</t>
  </si>
  <si>
    <t>ELEK VÁROS ÖNKORMÁNYZATA</t>
  </si>
  <si>
    <t>Elek</t>
  </si>
  <si>
    <t>Elek város csapadékvízelvezető-rendszer fejlesztése</t>
  </si>
  <si>
    <t>Békésszentandrás Nagyközség Önkormányzata</t>
  </si>
  <si>
    <t>Békésszentandrás</t>
  </si>
  <si>
    <t>Békésszentandrási belvízrendezés - A Pázsit tó rekonstrukciója</t>
  </si>
  <si>
    <t>MEZŐGYÁN KÖZSÉG ÖNKORMÁNYZATA</t>
  </si>
  <si>
    <t>Mezőgyán</t>
  </si>
  <si>
    <t>Környezetvédelmi infrastruktúra-fejlesztés Mezőgyánban</t>
  </si>
  <si>
    <t>KÖRÖSNAGYHARSÁNY KÖZSÉGI ÖNKORMÁNYZAT</t>
  </si>
  <si>
    <t>Belvízelvezetés Körösnagyharsányban</t>
  </si>
  <si>
    <t>GYULA VÁROS ÖNKORMÁNYZATA</t>
  </si>
  <si>
    <t>Gyula települési környezetvédelmi infrastruktúra-fejlesztése</t>
  </si>
  <si>
    <t>OKÁNY KÖZSÉG ÖNKORMÁNYZATA</t>
  </si>
  <si>
    <t>Környezetvédelmi infrastruktúra-fejlesztések Okány településen</t>
  </si>
  <si>
    <t>TELEKGERENDÁS KÖZSÉG ÖNKORMÁNYZATA</t>
  </si>
  <si>
    <t>Belterület védelmét szolgáló közbenső csapadékvíz tározó létesítése Telekgerendáson</t>
  </si>
  <si>
    <t>Csanytelek Község bel-és csapadékvíz elvezető hálózatának fejlesztése 2.</t>
  </si>
  <si>
    <t>PARÁD NAGYKÖZSÉGI ÖNKORMÁNYZAT</t>
  </si>
  <si>
    <t>Parád</t>
  </si>
  <si>
    <t>Csapadékvíz-elvezetés a Kékesi úton</t>
  </si>
  <si>
    <t>ALDEBRŐ KÖZSÉGI ÖNKORMÁNYZAT</t>
  </si>
  <si>
    <t>Aldebrő</t>
  </si>
  <si>
    <t>Belterületi csapadékvíz elvezetés Aldebrőn</t>
  </si>
  <si>
    <t>SZAJLA KÖZSÉGI ÖNKORMÁNYZAT</t>
  </si>
  <si>
    <t>Szajla</t>
  </si>
  <si>
    <t>Csapadékvíz-elvezetés, tározó és csappantyús zsilip kiépítése Szajlán</t>
  </si>
  <si>
    <t>MÁTRADERECSKE KÖZSÉGI ÖNKORMÁNYZAT</t>
  </si>
  <si>
    <t>Mátraderecske</t>
  </si>
  <si>
    <t>Mátraderecske község belterületi vízrendezés I. ütem</t>
  </si>
  <si>
    <t>ERDŐKÖVESD KÖZSÉGI ÖNKORMÁNYZAT</t>
  </si>
  <si>
    <t>Erdőkövesd</t>
  </si>
  <si>
    <t>Bel-és csapadékvíz-elvezetés Erdőkövesden</t>
  </si>
  <si>
    <t>SZENTDOMONKOS KÖZSÉGI ÖNKORMÁNYZAT</t>
  </si>
  <si>
    <t>Szentdomonkos</t>
  </si>
  <si>
    <t>Belterületi vízelvezetés Szentdomonkoson</t>
  </si>
  <si>
    <t>ABASÁR KÖZSÉGI ÖNKORMÁNYZAT</t>
  </si>
  <si>
    <t>Pongor-patak rekonstrukciója</t>
  </si>
  <si>
    <t>EGERBOCS KÖZSÉGI ÖNKORMÁNYZAT</t>
  </si>
  <si>
    <t>Egerbocs</t>
  </si>
  <si>
    <t>Patakmeder-rendezés Egerbocson</t>
  </si>
  <si>
    <t>IVÁD KÖZSÉGI ÖNKORMÁNYZAT</t>
  </si>
  <si>
    <t>Ivád</t>
  </si>
  <si>
    <t>Csapadékvíz elvezetés Ivád</t>
  </si>
  <si>
    <t>ÁCSTESZÉR KÖZSÉG  ÖNKORMÁNYZATA</t>
  </si>
  <si>
    <t>Ácsteszér</t>
  </si>
  <si>
    <t>Ácsteszér település csapadékvíz-elvezetésének fejlesztése</t>
  </si>
  <si>
    <t>BAJ KÖZSÉG ÖNKORMÁNYZATA</t>
  </si>
  <si>
    <t>Baj</t>
  </si>
  <si>
    <t>Baj csapadékvíz-elvezetésének fejlesztése</t>
  </si>
  <si>
    <t>Szomor</t>
  </si>
  <si>
    <t>Bajna</t>
  </si>
  <si>
    <t>VÉRTESKETHELY KÖZSÉGI ÖNKORMÁNYZAT</t>
  </si>
  <si>
    <t>Vérteskethely</t>
  </si>
  <si>
    <t>Vérteskethely település csapadékvíz-elvezetésének fejlesztése</t>
  </si>
  <si>
    <t>BOKOD KÖZSÉG ÖNKORMÁNYZATA</t>
  </si>
  <si>
    <t>Bokod település csapadékvíz-elvezetésének fejlesztése</t>
  </si>
  <si>
    <t>SÚR KÖZSÉG ÖNKORMÁNYZATA</t>
  </si>
  <si>
    <t>Súr</t>
  </si>
  <si>
    <t>Súr település csapadékvíz-elvezetésének fejlesztése</t>
  </si>
  <si>
    <t>AKA KÖZSÉG ÖNKORMÁNYZATA</t>
  </si>
  <si>
    <t>Aka</t>
  </si>
  <si>
    <t>Aka település csapadékvíz-elvezetésének fejlesztése</t>
  </si>
  <si>
    <t>VÉRTESTOLNA KÖZSÉG ÖNKORMÁNYZATA</t>
  </si>
  <si>
    <t>Vértestolna</t>
  </si>
  <si>
    <t>Vértestolna település csapadékvíz-elvezetésének fejlesztése</t>
  </si>
  <si>
    <t>HÉREG KÖZSÉG ÖNKORMÁNYZATA</t>
  </si>
  <si>
    <t>Héreg</t>
  </si>
  <si>
    <t>Héreg település csapadékvíz-elvezetésének fejlesztése</t>
  </si>
  <si>
    <t>TARJÁN KÖZSÉG ÖNKORMÁNYZATA</t>
  </si>
  <si>
    <t>Tarján település csapadékvíz-elvezetésének fejlesztése</t>
  </si>
  <si>
    <t>Kesztölc</t>
  </si>
  <si>
    <t>Csapadékvíz elvezetés megvalósítása Tunyogmatolcson</t>
  </si>
  <si>
    <t>Tunyogmatolcs</t>
  </si>
  <si>
    <t>BALATONVILÁGOS KÖZSÉG ÖNKORMÁNYZATA</t>
  </si>
  <si>
    <t>Balatonvilágos</t>
  </si>
  <si>
    <t>Csapadékvíz-elvezető hálózat fejlesztése Balatonvilágoson</t>
  </si>
  <si>
    <t>BŐSZÉNFA KÖZSÉGI ÖNKORMÁNYZAT</t>
  </si>
  <si>
    <t>Bőszénfa</t>
  </si>
  <si>
    <t>Bőszénfa belterületi vízrendezés</t>
  </si>
  <si>
    <t>SÁNTOS KÖZSÉGI ÖNKORMÁNYZAT</t>
  </si>
  <si>
    <t>Sántos</t>
  </si>
  <si>
    <t>Sántos belterületi vízrendezés</t>
  </si>
  <si>
    <t>ZSELICKISFALUD KÖZSÉG ÖNKORMÁNYZATA</t>
  </si>
  <si>
    <t>Zselickisfalud</t>
  </si>
  <si>
    <t>Zselickisfalud belterületi vízrendezés</t>
  </si>
  <si>
    <t>PÁPADERESKE KÖZSÉG ÖNKORMÁNYZATA</t>
  </si>
  <si>
    <t>Pápadereske</t>
  </si>
  <si>
    <t>Belvíztározó létesítése Pápadereske településen</t>
  </si>
  <si>
    <t>BORZAVÁR KÖZSÉGI ÖNKORMÁNYZAT</t>
  </si>
  <si>
    <t>Borzavár</t>
  </si>
  <si>
    <t>Átfogó csapadékvíz-elvezető rendszer rekonstrukció Borzaváron</t>
  </si>
  <si>
    <t>Balatonfüred csapadékcsatorna hálózatának fejlesztése</t>
  </si>
  <si>
    <t>Kővágóörs Község Önkormányzata</t>
  </si>
  <si>
    <t>Kővágóörs</t>
  </si>
  <si>
    <t>Települési környezetvédelmi infrastruktúra-fejlesztés Kővágóörsön</t>
  </si>
  <si>
    <t>HIDEGKÚT KÖZSÉG ÖNKORMÁNYZATA</t>
  </si>
  <si>
    <t>Hidegkút</t>
  </si>
  <si>
    <t>Csapadékvíz-elvezető hálózat rekonstrukciója Hidegkút településen</t>
  </si>
  <si>
    <t>LESENCEFALU KÖZSÉG ÖNKORMÁNYZATA</t>
  </si>
  <si>
    <t>Lesencefalu</t>
  </si>
  <si>
    <t>Települési környezetvédelmi  infrastruktúra- fejlesztés Lesencefalu községben</t>
  </si>
  <si>
    <t>CSETÉNY KÖZSÉG ÖNKORMÁNYZATA</t>
  </si>
  <si>
    <t>Csetény</t>
  </si>
  <si>
    <t>Csetény község belterületi csapadékvíz elvezetése II. ütem</t>
  </si>
  <si>
    <t>BALATONEDERICS KÖZSÉG ÖNKORMÁNYZATA</t>
  </si>
  <si>
    <t>Települési környezetvédelmi infrastruktúra fejlesztés Balatonederics községben</t>
  </si>
  <si>
    <t>BAKONYJÁKÓ KÖZSÉG ÖNKORMÁNYZATA</t>
  </si>
  <si>
    <t>Bakonyjákó</t>
  </si>
  <si>
    <t>Csapadékvíz elvezető rendszer korszerűsítése és helyreállítása Bakonyjákón</t>
  </si>
  <si>
    <t>TOP-3.2.2-15</t>
  </si>
  <si>
    <t>HIMESHÁZA KÖZSÉG ÖNKORMÁNYZAT</t>
  </si>
  <si>
    <t>Himesháza</t>
  </si>
  <si>
    <t>Geotermikus energia felhasználása Himesházán</t>
  </si>
  <si>
    <t>SZENDRŐ VÁROS ÖNKORMÁNYZATA</t>
  </si>
  <si>
    <t>Szendrő</t>
  </si>
  <si>
    <t xml:space="preserve">Olcsóbb energiaellátás a Szendrői közintézményeknél. </t>
  </si>
  <si>
    <t>GÁRDONY VÁROS ÖNKORMÁNYZAT</t>
  </si>
  <si>
    <t>FÖLDES NAGYKÖZSÉG ÖNKORMÁNYZATA</t>
  </si>
  <si>
    <t>Földes Nagyközség közintézményeinek fűtéskorszerűsítése geotermális energia felhasználásával a TOP-3.2.2-15HB1 számú pályázati forrásból</t>
  </si>
  <si>
    <t>KABA VÁROS ÖNKORMÁNYZATA</t>
  </si>
  <si>
    <t>Kaba</t>
  </si>
  <si>
    <t>Kaba Város közintézményeinek fűtéskorszerűsítése geotermális energia felhasználásával a TOP-3.2.2-15HB1 számú pályázati forrásból</t>
  </si>
  <si>
    <t>LÉTAVÉRTES VÁROSI ÖNKORMÁNYZAT</t>
  </si>
  <si>
    <t>Létavértes (Nagyléta)</t>
  </si>
  <si>
    <t>Létavértes Város közintézményeinek fűtéskorszerűsítése geotermális energia felhasználásával a TOP-3.2.2-15HB1 számú pályázati forrásból</t>
  </si>
  <si>
    <t>HEVES VÁROS ÖNKORMÁNYZATA</t>
  </si>
  <si>
    <t>Heves Város középületeinek energetikai fejlesztése megújuló energiaforrások kiaknázásával</t>
  </si>
  <si>
    <t>Termálvíz komplex hasznosítása Jászapátin</t>
  </si>
  <si>
    <t>TISZAGYENDA KÖZSÉGI ÖNKORMÁNYZAT</t>
  </si>
  <si>
    <t>Tiszagyenda</t>
  </si>
  <si>
    <t>Tiszagyenda település közintézményeinek energiahatékonysági fejlesztése megújuló energiaforrások kiaknázásával</t>
  </si>
  <si>
    <t>Komárom Város Önkormányzata</t>
  </si>
  <si>
    <t>Geotermikus hőellátó rendszer kiépítése Komáromban</t>
  </si>
  <si>
    <t>SZÉCSÉNY VÁROS ÖNKORMÁNYZATA</t>
  </si>
  <si>
    <t xml:space="preserve">Szécsény Város Önkormányzat közcélú épületeinek komplex energetikai fejlesztése_x000D_
</t>
  </si>
  <si>
    <t>Tiszalök Város közcélú épületeinek komplex energetikai fejlesztése</t>
  </si>
  <si>
    <t>VÁSÁROSNAMÉNY VÁROS ÖNKORMÁNYZATA</t>
  </si>
  <si>
    <t>Vásárosnamény Város közcélú épületeinek energetikai fejlesztése</t>
  </si>
  <si>
    <t>Komplex energetikai fejlesztések Tiszavasváriban</t>
  </si>
  <si>
    <t>A záhonyi közintézmények megújuló energiaforrással történő ellátása, komplex fejlesztési program keretében</t>
  </si>
  <si>
    <t>NAGYATÁD VÁROS ÖNKORMÁNYZATA</t>
  </si>
  <si>
    <t>Nagyatád</t>
  </si>
  <si>
    <t>A nagyatádi gyógyfürdő termálkútjának hulladékhőjére alapozott közcélú geotermális fűtési rendszer kialakítása</t>
  </si>
  <si>
    <t>Geotermikus fűtési rendszer kialakítása Lenti Város közintézményeiben</t>
  </si>
  <si>
    <t>KAPOSVÁR MEGYEI JOGÚ VÁROS ÖNKORMÁNYZATA</t>
  </si>
  <si>
    <t>A Rudolf-kert építészeti és közterületi fejlesztése, szinergiában a város gazdaságilag fenntartható célkitűzéseivel</t>
  </si>
  <si>
    <t>Egykori Kórház Déli tömb rehabilitációja, kulturális és környezettudatos fejlesztése</t>
  </si>
  <si>
    <t>Kaposvár történelmi városmagjának fenntartható és gazdaságélénkítő szempontú fejlesztése</t>
  </si>
  <si>
    <t>Épület- és területfejlesztés a Rudolf-laktanyában</t>
  </si>
  <si>
    <t>MISKOLC MEGYEI JOGÚ VÁROS ÖNKORMÁNYZATA</t>
  </si>
  <si>
    <t>Zöld Város kialakítása Miskolc Belváros-Történelmi Avas akcióterületen</t>
  </si>
  <si>
    <t>NAGYKANIZSA MEGYEI JOGÚ VÁROS ÖNKORMÁNYZATA</t>
  </si>
  <si>
    <t>"Zöld Város- Zöld Nagykanizsa"</t>
  </si>
  <si>
    <t>NYÍREGYHÁZA MEGYEI JOGÚ VÁROS ÖNKORMÁNYZATA</t>
  </si>
  <si>
    <t>Zöld Város kialakítása Nyíregyháza területén</t>
  </si>
  <si>
    <t>TATABÁNYA MEGYEI JOGÚ VÁROS ÖNKORMÁNYZATA</t>
  </si>
  <si>
    <t>A városközpont és Dózsakert közösségi tereinek rekonstrukciója</t>
  </si>
  <si>
    <t>DEBRECEN MEGYEI JOGÚ VÁROS ÖNKORMÁNYZATA</t>
  </si>
  <si>
    <t>Debrecen, keleti városrész csapadékvíz elvezetése</t>
  </si>
  <si>
    <t>Nagysándortelep – Vulkántelep és Fészek lakópark (Téglagyár városrész) csapadékvíz elvezetése</t>
  </si>
  <si>
    <t>EGER MEGYEI JOGÚ VÁROS ÖNKORMÁNYZATA</t>
  </si>
  <si>
    <t>Csiky Sándor utca és Maczky Valér utca csapadékvíz- elvezetés felújítása</t>
  </si>
  <si>
    <t>Hódmezővásárhely Megyei Jogú Város Önkormányzata</t>
  </si>
  <si>
    <t>Csúcs-, Béketelep-, Tabán- és Kincses-telep városrészek csapadék- és belvízelvezetésének fejlesztése és rekonstrukciója, illetve a Régi - Kenyereéri csatorna hidraulikai kapacitásának növelése Hódmezővásárhelyen</t>
  </si>
  <si>
    <t>Kaposvári csapadékvíz-elvezető hálózatok kiépítése és felújítása a Töröcskei városrészben</t>
  </si>
  <si>
    <t>Csapadékvíz-elvezető hálózatok kiépítése és felújítása Kaposvár egyes utcáiban</t>
  </si>
  <si>
    <t xml:space="preserve">Kaposvári csapadékvíz-elvezető hálózatok kiépítése és felújítása a Budai Nagy Antal utcában_x000D_
</t>
  </si>
  <si>
    <t>„Nyíregyháza Borbánya és Malomkert városrészeket érintő csapadékvíz elvezető hálózat és vízvisszatartási célú tározók fejlesztése"</t>
  </si>
  <si>
    <t>PÉCS MEGYEI JOGÚ VÁROS ÖNKORMÁNYZATA</t>
  </si>
  <si>
    <t>Lámpás patak rendezése</t>
  </si>
  <si>
    <t>Magyarürögi vízfolyás rendezése</t>
  </si>
  <si>
    <t>Meszes patak rendezése</t>
  </si>
  <si>
    <t>Pécs települési mélyvonal csapadékvíz-elvezetésének korszerűsítése</t>
  </si>
  <si>
    <t>SZÉKESFEHÉRVÁR MEGYEI JOGÚ VÁROS ÖNKORMÁNYZATA</t>
  </si>
  <si>
    <t>Varga-csatorna mederrendezése</t>
  </si>
  <si>
    <t>Felsőváros vízrendezése I. ütem</t>
  </si>
  <si>
    <t>Felsőváros vízrendezése II. ütem</t>
  </si>
  <si>
    <t>SZEGED MEGYEI JOGÚ VÁROS ÖNKORMÁNYZATA</t>
  </si>
  <si>
    <t>Szeged, belterületi csapadékvíz elvezetés - I. és II. ütem</t>
  </si>
  <si>
    <t>SZOMBATHELY MEGYEI JOGÚ VÁROS ÖNKORMÁNYZATA</t>
  </si>
  <si>
    <t>Szombathely bel- és csapadékvíz védelmi rendszerének fejlesztése</t>
  </si>
  <si>
    <t>Szolnok Megyei Jogú Város Önkormányzata</t>
  </si>
  <si>
    <t>"A Véső úti térség bel- és csapadékvízvédelmi fejlesztése"</t>
  </si>
  <si>
    <t>Salgótarján Megyei Jogú Város Önkormányzata</t>
  </si>
  <si>
    <t>Nagymező út - Kálmán Imre út közötti terület vízrendezése</t>
  </si>
  <si>
    <t>Csapadékvíz-elvezetés I. ütem - Kertváros csapadékvízelvezető rendszer rekonstrukciója I. ütem</t>
  </si>
  <si>
    <t>BÉKÉSCSABA MEGYEI JOGÚ VÁROS ÖNKORMÁNYZATA</t>
  </si>
  <si>
    <t>Békéscsaba csapadék és belvízhálózat fejlesztése</t>
  </si>
  <si>
    <t>Debrecen, Nagysándortelep csapadékvíz elvezetésének II. üteme</t>
  </si>
  <si>
    <t>Debrecen, Tarján utca csapadékvíz elvezetése</t>
  </si>
  <si>
    <t>Avas északi oldal csapadékvíz elvezetés fejlesztése</t>
  </si>
  <si>
    <t>Környezetvédelmi infrastruktúra-fejlesztések Nyíregyházán</t>
  </si>
  <si>
    <t>Távirda - Kégl György utcai csapadékcsatorna rekonstrukciója</t>
  </si>
  <si>
    <t>Székesfehérvár Megyei Jogú Város Önkormányzata</t>
  </si>
  <si>
    <t>"Berényi út II. ütem vízrendezése"</t>
  </si>
  <si>
    <t>Dózsaváros, Pápai úti csapadékvíz-elvezető rendszer fejlesztése</t>
  </si>
  <si>
    <t>100%-ban VGT intézkedésként figyelembe vehető</t>
  </si>
  <si>
    <t>csak részben valósít meg VGT intézkedést</t>
  </si>
  <si>
    <t>Adattartalom:</t>
  </si>
  <si>
    <t>GINOP-2.1.1-15</t>
  </si>
  <si>
    <t>L-TECH Ipartechnikai és Elektronikai Korlátolt Felelősségű Társaság</t>
  </si>
  <si>
    <t>Szabadbattyán</t>
  </si>
  <si>
    <t>Szennyvíztisztító irányító gép tervezése és előállítása az L-TECH Kft-nél.</t>
  </si>
  <si>
    <t>PureAqua Környezetvédelmi Mérnöki Iroda Korlátolt Felelősségű Társaság</t>
  </si>
  <si>
    <t>Hulladéklerakói csurgalékvizek és egyéb magas sótartalmú folyékony hulladékáramok megújuló energia felhasználásával történő ártalmatlanítása</t>
  </si>
  <si>
    <t>RAMIVO Manufacturing Hungary Korlátolt Felelősségű Társaság</t>
  </si>
  <si>
    <t>Innovatív, új feladatok ellátására alkalmas víztisztító-technológiai eszközök kifejlesztése a RAMIVO Manufacturing Hungary Kft.-nél.</t>
  </si>
  <si>
    <t>Balatoni Hajózási Zrt.</t>
  </si>
  <si>
    <t>Mobil lágyiszap eltávolító- és víztelenítő technológia, valamint berendezés prototípusának kifejlesztése</t>
  </si>
  <si>
    <t>IMSYS Mérnöki Szolgáltató Korlátolt Felelősségű Társaság</t>
  </si>
  <si>
    <t>Biológiailag nem vagy nehezen lebontható szerves anyagok vegyi kezelésének kutatása és technológia kifejlesztése speciális ipari szennyvizek és felszín alatti szennyezett vizek in situ tisztítására</t>
  </si>
  <si>
    <t>BÁTORTRADE Kereskedelmi és Szolgáltató Kft</t>
  </si>
  <si>
    <t>Nyírbátor</t>
  </si>
  <si>
    <t>Fermentlé és víztakarékos öntözési rendszer kidolgozása nitrátérzékeny területekre.</t>
  </si>
  <si>
    <t>AQWIA Környezetbarát Technológiát Fejlesztő és Gyártó Korlátolt Felelősségű Társaság</t>
  </si>
  <si>
    <t>Balatonfűzfő</t>
  </si>
  <si>
    <t xml:space="preserve">Költséghatékonyan gyártható, multifunkciós, egyedi elektronikus vezérlési rendszerrel ellátott környezetbarát vízimunkaeszköz-család kutatás-fejlesztése  </t>
  </si>
  <si>
    <t>S+H Portfolio Vagyonkezelő és Munkaerőgazdálkodási Zártkörűen Működő Részvénytársaság</t>
  </si>
  <si>
    <t>Természetes ökológiai rendszerek működésén alapuló (kagylók szűrése), minimális energiafelhasználású komplex mobil vízkezelési technológia rendszer kifejlesztése álló és folyóvizek átmeneti, illetve állandó kezelésére, tisztítására</t>
  </si>
  <si>
    <t>Hansa-Kontakt Inv. Korlátolt Felelősségű Társaság</t>
  </si>
  <si>
    <t>Ferdítéses, felületnövelt kútkiképzési- és működtetési-technológia fejlesztése porózus rezervoárra települő mélygeotermikus kitermelő-visszasajtoló rendszerben</t>
  </si>
  <si>
    <t>Geodéziai és Térképészeti Zártkörűen Működő Részvénytársaság</t>
  </si>
  <si>
    <t>Nagycsapadékos jelenségek következményeinek térinformatikai modellezése</t>
  </si>
  <si>
    <t>GINOP-2.1.7-15</t>
  </si>
  <si>
    <t>SCARABEUS Környezetgazdálkodási Korlátolt Felelősségü Társaság</t>
  </si>
  <si>
    <t>Vízbiztonsági Információs Rendszer - VIBIR fejlesztése</t>
  </si>
  <si>
    <t>ENVIRO-PHARM Fejlesztő, Termelő, Kereskedelmi és Szolgáltató Korlátolt Felelősségű Társaság</t>
  </si>
  <si>
    <t>Energetikailag önellátó szennyvíziszap kezelő, -ártalmatlanító és -hasznosító berendezés kifejlesztése</t>
  </si>
  <si>
    <t>Sajóbábony</t>
  </si>
  <si>
    <t>Tectrol Hungary Korlátolt Felelősségű Társaság</t>
  </si>
  <si>
    <t>Termálkutak üzemeltetésére alkalmas frekvenciaszabályzott hosszútengelyes vízkenésű búvárszivattyú prototípusának kifejlesztése.</t>
  </si>
  <si>
    <t>PROCOMP Számitástechnikai és Elektronikai Korlátolt Felelősségü Társaság</t>
  </si>
  <si>
    <t>Villamos energiaszolgáltatást nélkülöző, extrém üzemi körülmények ( csöpögő víz, víz alatti üzem, stb. ) mellett működő, tömegáram-minimumot mérő és távadó elektronikus vízmennyiség mérőrendszer,  ivóvízhálózatok vízveszteségének csökkentésére</t>
  </si>
  <si>
    <t>Eger-Park Hotel Szállodaüzemeltető Kft.</t>
  </si>
  <si>
    <t>Víz-, energia- és mosószer visszaforgatásos környezetbarát textilmosás technológiáinak kidolgozása és alkalmazása a turizmusban és a gyógyturizmusban</t>
  </si>
  <si>
    <t>Globe-Ecology Korlátolt Felelősségű Társaság</t>
  </si>
  <si>
    <t>Fenéklakó halak és vízi gerinctelen szervezetek kutatási célú felmérésére alkalmas elektromos halászgéphez csatlakoztatható fenékháló fejlesztése és piaci bevezetése</t>
  </si>
  <si>
    <t>Prodivelo Korlátolt Felelősségű Társaság</t>
  </si>
  <si>
    <t>Biomonitor kifejlesztése szennyvíztelepek védelmére a Prodivelo Kft. által.</t>
  </si>
  <si>
    <t>MyCo Inc. Korlátolt Felelősségű Társaság</t>
  </si>
  <si>
    <t>Döntéstámogatói rendszer szennyvíztisztító telepek üzemeltetéséhez és tervezéséhez</t>
  </si>
  <si>
    <t>ARBO INVEST Zártkörűen működő Részvénytársaság</t>
  </si>
  <si>
    <t>Magas oldott anyag koncentrációjú geotermikus vizek használatára alkalmas készülékek és folyamatirányítási, valamint távoli felügyeletet ellátó rendszer fejlesztése az Arbo Invest Zrt.-nél</t>
  </si>
  <si>
    <t>Bárczy Környezetvédelmi Vállalkozási és Kereskedelmi Korlátolt Felelősségű Társaság</t>
  </si>
  <si>
    <t>Szikkasztási határérték elérésének biztosítására alkalmas, csapadékvíz olajleválasztó berendezés kifejlesztése</t>
  </si>
  <si>
    <t>PIPECONTROL Mérnöki Iroda Korlátolt Felelősségű Társaság</t>
  </si>
  <si>
    <t>Alternatíva a csurgalékvíz kezelésében ? Mobil csurgalékvíz kezelő rendszer töröltfalú vákuumlepárló berendezéssel</t>
  </si>
  <si>
    <t>" KRISTÁLY " Tervező, Szolgáltató és Kereskedelmi Korlátolt Felelősségü Társaság</t>
  </si>
  <si>
    <t>Szennyvízelvezetés és szennyvíztisztítás létesítményeinek energiafelhasználási optimalizálása a Kristály Kft-ben</t>
  </si>
  <si>
    <t>SENEX Környezetgazdálkodási Korlátolt Felelősségű Társaság</t>
  </si>
  <si>
    <t>Felsőszölnök</t>
  </si>
  <si>
    <t>Egyedi szennyvízkezelő létesítményekhez kapcsolódó utótisztító berendezés kifejlesztése</t>
  </si>
  <si>
    <t>AMPER 99 Elektromos Kivitelező, Karbantartó és Kereskedelmi Korlátolt Felelősségű Társaság</t>
  </si>
  <si>
    <t>Új, magyar turbinakonstrukció alapján kis és közepes teljesítményű folyami vízturbina prototípus kifejlesztése</t>
  </si>
  <si>
    <t>"UNICHEM" Vegyipari, Kereskedelmi, Szolgáltató Kft.</t>
  </si>
  <si>
    <t>Kistelek</t>
  </si>
  <si>
    <t>Nagyhatékonyságú alumínium-klórhidrát kompozit termékek fejlesztése a vízipar részére</t>
  </si>
  <si>
    <t>Fehér Energia Korlátolt Felelősségű Társaság</t>
  </si>
  <si>
    <t>Vízelfolyás gátló rendszer fejlesztése ipari, intézményi és tömegtartózkodásra alkalmas létesítményekhez</t>
  </si>
  <si>
    <t>Felhívás neve</t>
  </si>
  <si>
    <t>Vállalatok K+F+I tevékenységének támogatása</t>
  </si>
  <si>
    <t>Prototípus, termék-, technológia- és szolgáltatásfejlesztés</t>
  </si>
  <si>
    <t>GINOP</t>
  </si>
  <si>
    <t>Vízgazdálkodással és az éghajlatváltozás hatásaival kapcsolatos tervezés, informatikai és monitoring fejlesztés</t>
  </si>
  <si>
    <t>Klímastratégiák kidolgozásához kapcsolódó módszertan- és kapacitásfejlesztés, valamint szemléletformálás</t>
  </si>
  <si>
    <t>Fenntartható vízgazdálkodás infrastrukturális feltételeinek javítása</t>
  </si>
  <si>
    <t>Fenntartható vízgazdálkodás infrastrukturális feltételeinek javítása – szakaszolt projektek</t>
  </si>
  <si>
    <t>Árvízvédelmi fejlesztések</t>
  </si>
  <si>
    <t>Árvízvédelmi fejlesztések – szakaszolt projektek</t>
  </si>
  <si>
    <t>Dombvidéki vízgazdálkodás fejlesztése</t>
  </si>
  <si>
    <t>Katasztrófavédelmi rendszerek fejlesztése</t>
  </si>
  <si>
    <t>Felhívás a derogációval érintett, valamint ammónium-ionra vonatkozó ivóvízminőség-javító projektek megvalósítására</t>
  </si>
  <si>
    <t>Felhívás az egyedi, illetve térségi ivóvízminőség-javító rendszerek kiépítésével és a lakosság egészséges ivóvízzel való ellátásához kapcsolódó projektek megvalósítására – szakaszolt projektek</t>
  </si>
  <si>
    <t>Felhívás ivóvízellátó hálózatok átalakítására, fejlesztésére</t>
  </si>
  <si>
    <t>Felhívás szennyvízelvezetés és -tisztítás, szennyvízkezelés megvalósítására</t>
  </si>
  <si>
    <t>Felhívás a fejlesztési kötelezettséggel rendelkező települések számára szennyvízelvezetéssel és -kezeléssel kapcsolatos fejlesztések megvalósítására</t>
  </si>
  <si>
    <t>Felhívás szennyvízelvezetés és -tisztítás, szennyvízkezelés megvalósítására – szakaszolt projektek</t>
  </si>
  <si>
    <t>Felhívás víziközmű rendszerek fejlesztési koncepciójának és költség-haszon elemzésének támogatására</t>
  </si>
  <si>
    <t>Az előkezelés, a hasznosítás és az ártalmatlanítás alrendszereinek fejlesztése a települési hulladék vonatkozásában</t>
  </si>
  <si>
    <t>Szennyezett területek kármentesítése</t>
  </si>
  <si>
    <t>Szennyezett területek kármentesítése – szakaszolt projektek</t>
  </si>
  <si>
    <t>Élőhelyek és fajok természetvédelmi helyzetének javítása, a természetvédelmi kezelés és bemutatás infrastruktúrájának fejlesztése</t>
  </si>
  <si>
    <t>KEHOP</t>
  </si>
  <si>
    <t>Helyi hő és hűtési igény kielégítése megújuló energiaforrásokkal</t>
  </si>
  <si>
    <t>Barnamezős területek rehabilitációja</t>
  </si>
  <si>
    <t>Zöld város kialakítása</t>
  </si>
  <si>
    <t>Települési környezetvédelmi infrastruktúra-fejlesztések</t>
  </si>
  <si>
    <t>Önkormányzatok által vezérelt, a helyi adottságokhoz illeszkedő, megújuló energiaforrások kiaknázására irányuló energiaellátás megvalósítása komplex fejlesztési programok keretében</t>
  </si>
  <si>
    <t>Városi környezetvédelmi infrastruktúra-fejlesztések</t>
  </si>
  <si>
    <t>TOP</t>
  </si>
  <si>
    <t>TOP-2.1.2-15, -16</t>
  </si>
  <si>
    <t>TOP-2.1.3-15, -16</t>
  </si>
  <si>
    <t>TOP-6.3.2-15, -16</t>
  </si>
  <si>
    <t>TOP-6.3.3-15, -16</t>
  </si>
  <si>
    <t>Élőhelyek és fajok természetvédelmi helyzetének javítása, a természetvédelmi bemutatás infrastruktúrájának javítása</t>
  </si>
  <si>
    <t>KEHOP-4.3.0-VEKOP-15</t>
  </si>
  <si>
    <t>VEKOP</t>
  </si>
  <si>
    <t>Környezeti és Energiahatékonysági Operatív Program</t>
  </si>
  <si>
    <t>Versenyképes Közép-Magyarország Operatív Program</t>
  </si>
  <si>
    <t>Terület- és Településfejlesztési Operatív Program</t>
  </si>
  <si>
    <t>Gazdaságfejlesztési és Innovációs Operatív Program</t>
  </si>
  <si>
    <t>Konstrukciók:</t>
  </si>
  <si>
    <t>MAHOP-2.1.1-2016</t>
  </si>
  <si>
    <t>MAGYAR TUDOMÁNYOS AKADÉMIA ÖKOLÓGIAI KUTATÓKÖZPONT</t>
  </si>
  <si>
    <t>Haltakarmány előállítás kagyló biotermékből innovatív technológiával (HALTEK)</t>
  </si>
  <si>
    <t>ETHA</t>
  </si>
  <si>
    <t>NEMZETI AGRÁRKUTATÁSI ÉS INNOVÁCIÓS KÖZPONT</t>
  </si>
  <si>
    <t>Gödöllő</t>
  </si>
  <si>
    <t>Fenntartható, innovatív haltermelési és környezetkezelési technológiák fejlesztése és gyakorlati bevezetésének támogatása</t>
  </si>
  <si>
    <t>Szent István Egyetem</t>
  </si>
  <si>
    <t>A horgászati- és halgazdálkodás szempontból jelentős halfajok tenyésztését és termelését támogató technológia-, tudástranszfer és innovációs infrastruktúra fejlesztése</t>
  </si>
  <si>
    <t>MAHOP-2.3.1-2016</t>
  </si>
  <si>
    <t>GEOFISH Termelő és Kereskedelmi Korlátolt Felelősségű Társaság</t>
  </si>
  <si>
    <t>Fenntartható, Intenzív haltermelő telep létesítése</t>
  </si>
  <si>
    <t>MAHOP-2.5.1-2017</t>
  </si>
  <si>
    <t>"BIHARUGRAI HALGAZDASÁG" Mezőgazdasági Termelő, Értékesítő és Természetvédelmi Korlátolt Felelősségű Társaság</t>
  </si>
  <si>
    <t>A Biharugrai Halgazdaság Kft. hagyományos technikákon alapuló extenzív tógazdasági haltermelése eredményeként kialakult természeti értékek megőrzésének és javításának, valamint a tájképi elemek megóvásáért nyújtott szolgáltatásának támogatása</t>
  </si>
  <si>
    <t>Geszt</t>
  </si>
  <si>
    <t>"BOCSKAI" Halászati Termelő és Szolgáltató Korlátolt Felelősségű Társaság</t>
  </si>
  <si>
    <t>Környezetvédelmi szolgáltatásokat biztosító akvakultúra fejlesztése a Bocskai Halászati Kft.-nél</t>
  </si>
  <si>
    <t>Hajdúszoboszló</t>
  </si>
  <si>
    <t>"ERTIM" Szolgáltató és Kereskedelmi Korlátolt Felelősségű Társaság</t>
  </si>
  <si>
    <t xml:space="preserve">A környezetvédelmi szolgáltatásokat biztosító akvakultúra fejlesztésének előmozdítása    MAHOP-2.5-2017   </t>
  </si>
  <si>
    <t>Nábrád</t>
  </si>
  <si>
    <t>"H &amp; H Carpio" Halászati Szolgáltató és Kereskedelmi Korlátolt Felelősségű Társaság</t>
  </si>
  <si>
    <t>A hagyományos technikákon alapuló extenzív tógazdasági haltermelés, többek között a természet és a biológiai sokféleség megőrzésének és javításának, valamint a tájképi elemek megóvásáért nyújtott szolgáltatásának támogatása.</t>
  </si>
  <si>
    <t>Ócsárd</t>
  </si>
  <si>
    <t>"HETÉNYHAL" Haltermelő és Értékesítő Korlátolt Felelősségű Társaság</t>
  </si>
  <si>
    <t>A környezetvédelmi szolgáltatásokat biztosító akvakultúra fejlesztésének előmozdítása</t>
  </si>
  <si>
    <t>Kapospula</t>
  </si>
  <si>
    <t>"LOSONCZI és LOSONCZI" Betonelemgyártó, Építőipari Kereskedelmi és Szolgáltató Korlátolt Felelősségű Társaság</t>
  </si>
  <si>
    <t>A környezetvédelmi szolgáltatásokat biztosító akvakultúra fejlesztésének előmozdítása a Lsosnczi és Losonczi Kft tiszavasvári halastavain</t>
  </si>
  <si>
    <t>"SELLŐ" Haltenyésztő és Kereskedelmi Korlátolt Felelősségű Társaság</t>
  </si>
  <si>
    <t>Sellő Kft által bérelt halastavak természetvédelmi intézkedései</t>
  </si>
  <si>
    <t>"TÓGAZDA" Halászati Zártkörű Részvénytársaság</t>
  </si>
  <si>
    <t>Környezetvédelmi szolgáltatásokat biztosító akvakultúra előmozdítása</t>
  </si>
  <si>
    <t>Somogyapáti</t>
  </si>
  <si>
    <t>Aranyponty Halászati Zártkörű Részvénytársaság</t>
  </si>
  <si>
    <t>Környezetvédelmi szolgáltatásokat biztosító akvakultúra fejlesztése a Rétszilasi-halastavakon</t>
  </si>
  <si>
    <t>Sárbogárd (Pusztaegres)</t>
  </si>
  <si>
    <t>Bia-Tehag Termelő és Kereskedelmi Kft.</t>
  </si>
  <si>
    <t>Környezetvédelmi szolgáltatások a BIA-TEHAG Kft. halastavain</t>
  </si>
  <si>
    <t>Biatorbágy</t>
  </si>
  <si>
    <t>Bognár Attila</t>
  </si>
  <si>
    <t>CZIKKHALAS Halastavai Korlátolt Felelősségű Társaság</t>
  </si>
  <si>
    <t>Környezetvédelmi szolgáltatás a Czikkhalas Kft halastavain</t>
  </si>
  <si>
    <t>Szakadát</t>
  </si>
  <si>
    <t>Czobor-Szabó Andrea</t>
  </si>
  <si>
    <t>A környezetvédelmi szolgáltatásokat biztosító akvakultúra fejlesztése az Akasztói Halgazdaságban</t>
  </si>
  <si>
    <t>Akasztó</t>
  </si>
  <si>
    <t>Csababerek Halászati és Szolgáltató Korlátolt Felelősségű Társaság</t>
  </si>
  <si>
    <t>A biológiai sokszínűség és a tájpotenciál megőrzése a Csababerek Kft halastavain.</t>
  </si>
  <si>
    <t>Szabadkígyós</t>
  </si>
  <si>
    <t>Darázsné Simon Edina</t>
  </si>
  <si>
    <t>A természeti erőforrásokat megújító halgazdálkodási technológia eredményeként létrejött közel 200 ha halastó és vizes élőhely fenntartása, a halastavi ökoszisztémához kötődő, több mint 100 madár, hüllő, kétéltű és védett emlős populációinak megőrzése</t>
  </si>
  <si>
    <t>Dinnyési Halgazdaság Korlátolt Felelősségű Társaság</t>
  </si>
  <si>
    <t>Környezetvédelmi szolgáltatások a Dinnyési Halgazdaságban</t>
  </si>
  <si>
    <t>FISH-COOP Mezőgazdasági Termékértékesítő és Továbbképzés Szervező Korlátolt Felelősségű Társaság</t>
  </si>
  <si>
    <t>Környezetvédelmi szolgáltatások biztosítása a FISH-COOP Kft halastavain</t>
  </si>
  <si>
    <t>Gyula (Gyulavári)</t>
  </si>
  <si>
    <t>Göbölyös János</t>
  </si>
  <si>
    <t>Környezetvédelmi szolgáltatásokat biztosító fejlesztések a Dunatetétleni Halgazdaságban</t>
  </si>
  <si>
    <t>Dunatetétlen</t>
  </si>
  <si>
    <t>Hortobágyi Halgazdaság Zártkörűen Működő Részvénytársaság</t>
  </si>
  <si>
    <t>A Hortobágyi Halgazdaság Zrt. egyedi extenzív haltermelési technológiája által kialakított és fenntartott természetvédelmi értékek és környezetvédelmi szolgáltatások támogatása.</t>
  </si>
  <si>
    <t>JÁSZKISÉRI HALAS Haltermelő Szolgáltató Kft.</t>
  </si>
  <si>
    <t>"Zöld" akvakultúra módszerek alkalmazása</t>
  </si>
  <si>
    <t>Jászkisér</t>
  </si>
  <si>
    <t>Kenyeres Edina őstermelő</t>
  </si>
  <si>
    <t>Kenyeres Edina halastavain a természeti erőforrásokat megújító halgazdálkodási technológia eredményeként létrejött 98 ha halastó és vizes élőhely, a halastavi ökoszisztémához kötődő természetvédelmi szempontból jelentős fajok megtartása.</t>
  </si>
  <si>
    <t>Nagybaracska</t>
  </si>
  <si>
    <t>KICEL Mezőgazdasági és Kereskedelmi Korlátolt Felelősségű Társaság</t>
  </si>
  <si>
    <t>KICEL KFT. környezetvédelmi szolgáltatásokat biztosító akvakultúra fejlesztésének előmozdÍtása Csanyteleken</t>
  </si>
  <si>
    <t>Király és Társai Halászati Kereskedelmi és Szolgáltató Korlátolt Felelősségű Társaság</t>
  </si>
  <si>
    <t>A biodiverzitás és a tájképi elemek fenntartásának részleges kompenzációja a Király és Társai Kft. üzemeltetésében lévő öcsödi halastavakon a 2017-2021 közötti időszakban</t>
  </si>
  <si>
    <t>KÓRÓGY-MAGTÁR Mezőgazdasági Szolgáltató és Értékesítő Korlátolt felelősségű társaság</t>
  </si>
  <si>
    <t>Környezetvédelmi szolgáltatásokat biztosító akvakultúra fejlesztésének előmozdítása a Kórógy - Magtár Kft-nél</t>
  </si>
  <si>
    <t>Körösvidéki Horgász Egyesületek Szövetsége</t>
  </si>
  <si>
    <t>A biodiverzitás megőrzése és élőhely biztosítása a Körösvidéki Horgász Egyesületek Szövetsége hasznosításában lévő csökmői és ecsegfalvai halastavakon.</t>
  </si>
  <si>
    <t>Csökmő</t>
  </si>
  <si>
    <t>MAGYAR ORSZÁGOS HORGÁSZ SZÖVETSÉG</t>
  </si>
  <si>
    <t>MAHOP 2.5</t>
  </si>
  <si>
    <t>Kajászó</t>
  </si>
  <si>
    <t>Nádor-Tó Halászati és Vadgazdálkodási Korlátolt Felelősségű Társaság</t>
  </si>
  <si>
    <t>Környezetvédelmi szolgáltatások a Nádor-Tó Kft. halastavain</t>
  </si>
  <si>
    <t>OKORKÖZ-FARM Mezőgazdasági Kereskedelmi és Szolgáltató Korlátolt Felelősségű Társaság</t>
  </si>
  <si>
    <t>Környezetvédelmi szolgáltatás az Okorköz-Farm Kft halastavain</t>
  </si>
  <si>
    <t>Okorág</t>
  </si>
  <si>
    <t>Orosz Ágoston EV</t>
  </si>
  <si>
    <t>Környezetvédelmi szolgáltatások Orosz Ágoston halastavain</t>
  </si>
  <si>
    <t>ÖKO 2000  Vállalkozás Szabó József e.v.</t>
  </si>
  <si>
    <t>A környezetvédelmi szolgáltatások előmozdítása az Akasztói Tógazdaságban</t>
  </si>
  <si>
    <t>ÖT-TÓ rendszer Korlátolt Felelősségű Társaság</t>
  </si>
  <si>
    <t>Környezetvédelmi szolgáltatásokat biztosító akvakultúra fejlesztés az ÖT-TÓ Rendszer Kft-nél</t>
  </si>
  <si>
    <t>Kistótfalu</t>
  </si>
  <si>
    <t>Paksi Halászati Szövetkezet</t>
  </si>
  <si>
    <t>Környzetvédelmi szolgáltatások a Paksi Halászati Szövetkezet gyűrüsi halastavain</t>
  </si>
  <si>
    <t>Pannónia Mezőgazdasági Zártkörűen működő Részvénytársaság</t>
  </si>
  <si>
    <t>Ráckevei Dunaági Horgász Szövetség</t>
  </si>
  <si>
    <t>Környezetvédelmi szolgáltatások biztosítása Makád</t>
  </si>
  <si>
    <t>Makád</t>
  </si>
  <si>
    <t>Rang János egyéni vállalkozó</t>
  </si>
  <si>
    <t>Rang János halastavaihoz kötődő természeti értékeinek fenntartása, az ökoszisztéma szolgáltatásból származó többletköltség részleges kompenzációja.</t>
  </si>
  <si>
    <t>Erdősmárok</t>
  </si>
  <si>
    <t>SILORUS HALÁSZATI ÉS KERESKEDELMI KORLÁTOLT FELELŐSSÉGŰ TÁRSASÁG</t>
  </si>
  <si>
    <t>Környezetvédelmi szolgáltatások a Silorus Kft halastavain</t>
  </si>
  <si>
    <t>SILTOK Mezőgazdasági, Kereskedelmi és Szolgáltató Korlátolt Felelősségű Társaság</t>
  </si>
  <si>
    <t>A környezetvédelmi szolgáltatásokat biztosító akvakultúra fejlesztésének előmozdítása.</t>
  </si>
  <si>
    <t>STÁCIÓ Halászati és Halgazdálkodási Koréátolt Felelősségű Társaság</t>
  </si>
  <si>
    <t>Kenderes (Bánhalma)</t>
  </si>
  <si>
    <t>Szabó Róbert</t>
  </si>
  <si>
    <t>Környezetvédelmi szolgáltatások elősegítése az Akasztói Tógazdaságban</t>
  </si>
  <si>
    <t>Szabó Wieslawa Józefa</t>
  </si>
  <si>
    <t>A környezetvédelmi szolgáltatásokat biztosító akvakultúra fejlesztésének az előmozdítása</t>
  </si>
  <si>
    <t>Szabolcsi Halászati Korlátolt Felelősségü Társaság</t>
  </si>
  <si>
    <t>A környezetvédelmi szolgáltatásokat biztosító akvakultúra fejlesztésének előmozdítása a Szabolcsi Halászati Kft-ben</t>
  </si>
  <si>
    <t>SZEGEDFISH Mezőgazdasági Termelő és Szolgáltató Korlátolt Felelősségű Társaság</t>
  </si>
  <si>
    <t>A környezetvédelmi szolgáltatásokat biztosító akvakultúra fejlesztések előmozdítása a SZEGEDFISH Kft.-nél</t>
  </si>
  <si>
    <t>Szeleburgi Halászati, Kereskedelmi és Szolgáltató Betéti Társaság</t>
  </si>
  <si>
    <t>Környezetvédelmi szolgáltatásokat biztosító akvakultúra fejlesztésének előmozdítása</t>
  </si>
  <si>
    <t>Szomor ökogazdaság</t>
  </si>
  <si>
    <t>A Szomor ökogazdaság hagyományos, extenzív halgazdálkodási technológián alapuló gazdálkodásának eredményeként kialakult természeti értékek megőrzésének és azok javításának előmozdítása, és az ezzel kapcsolatos szolgáltatások támogatása.</t>
  </si>
  <si>
    <t>Tiszasülyi Haltermelő és Kereskedelmi Korlátolt Felelősségű Társaság</t>
  </si>
  <si>
    <t>Tiszahalker Kft halastavai környezetvédelmi szolgáltatásainak kompenzációja</t>
  </si>
  <si>
    <t>Tiszasüly</t>
  </si>
  <si>
    <t xml:space="preserve">V-95 Általános Vállalkozási Korlátolt Felelősségű Társaság </t>
  </si>
  <si>
    <t>Akvakultúra a környezetvédelemmel összhangban</t>
  </si>
  <si>
    <t>ZEUSZ PLUSZ Érdekvédelmi Szolgáltató Korlátolt Felelősségű Társaság</t>
  </si>
  <si>
    <t>A Zeusz Plusz Kft. halastavaihoz kötődő természeti értékeinek fenntartása, az ökoszisztéma szolgáltatásból származó többletköltség részleges kompenzációja 2017-2021-ig tartó fenntartási időszakban.</t>
  </si>
  <si>
    <t>Székely</t>
  </si>
  <si>
    <t>MAHOP</t>
  </si>
  <si>
    <t>Magyar Halgazdálkodási Operatív Program</t>
  </si>
  <si>
    <t>Az akvakultúra terén történő innováció ösztönzése</t>
  </si>
  <si>
    <t>A fenntartható akvakultúrával foglalkozó új gazdálkodók ösztönzése</t>
  </si>
  <si>
    <t>VKI arány az intézkedésben (%)</t>
  </si>
  <si>
    <t>VKI arány az intézkedésben (HUF)</t>
  </si>
  <si>
    <t>Projekt darabszám</t>
  </si>
  <si>
    <t>Összesen</t>
  </si>
  <si>
    <t>Megítélt támogatás (HUF)</t>
  </si>
  <si>
    <t>Elfogadott összköltség (HUF)</t>
  </si>
  <si>
    <t>Uniós társfinanszírozás (HUF)</t>
  </si>
  <si>
    <t>VKI megvalósító Uniós társfinanszírozás (HUF)</t>
  </si>
  <si>
    <t>ÖSSZESEN</t>
  </si>
  <si>
    <t>VGT intézkedés típus (tématerület)</t>
  </si>
  <si>
    <t>VGT intézkedés főkategória</t>
  </si>
  <si>
    <t>Kutatás, fejlesztés, innováció</t>
  </si>
  <si>
    <t>További alap- és kiegészítő intézkedés</t>
  </si>
  <si>
    <t>Monitoring rendszerek és információs rendszerek fejlesztése és működtetése</t>
  </si>
  <si>
    <t>Fenntartható vízgazdálkodás</t>
  </si>
  <si>
    <t>Ivóvízminőség-javítás</t>
  </si>
  <si>
    <t>Szennyvízelvezetés és -tisztítás</t>
  </si>
  <si>
    <t>Kommunális hulladéklerakók megfelelő kialakítása</t>
  </si>
  <si>
    <t>Halgazdasági hasznosítás káros hatásainak megelőzése</t>
  </si>
  <si>
    <t>Természetvédelem</t>
  </si>
  <si>
    <t>Alapintézkedés</t>
  </si>
  <si>
    <t>Árvízvédelem</t>
  </si>
  <si>
    <t>Képességfejlesztés, szemléletformálás</t>
  </si>
  <si>
    <t>Fenntartható vízgazdálkodás (csapadékvíz-gazdálkodás)</t>
  </si>
  <si>
    <t>Fenntartható vízgazdálkodás (FAV)</t>
  </si>
  <si>
    <t>Árvízvédelem, iparbiztonság</t>
  </si>
  <si>
    <t>Alapintézkedések</t>
  </si>
  <si>
    <t>VGT intézkedés típus (tématerület) / Felhívás azonosító jele</t>
  </si>
  <si>
    <t>További alap- és kiegészítő intézkedések</t>
  </si>
  <si>
    <t>Mindösszesen</t>
  </si>
  <si>
    <t>Uniós társfinan-szírozási forrás</t>
  </si>
  <si>
    <t>Uniós társfinan-szírozási ráta (%)</t>
  </si>
  <si>
    <t>Fenntartható vízgazdálkodás (FEV, FAV)</t>
  </si>
  <si>
    <t>MINDÖSSZESEN</t>
  </si>
  <si>
    <t>Az adminisztratív terhek csökkentése</t>
  </si>
  <si>
    <t>Integrált közcélú víziközmű adatbázis</t>
  </si>
  <si>
    <t>ALAPINTÉZKEDÉSEK</t>
  </si>
  <si>
    <t>Támogatott projektek száma (db)</t>
  </si>
  <si>
    <t>VGT intézkedés típus (tématerület) / 
Forráshely</t>
  </si>
  <si>
    <t>TOVÁBBI ALAP- ÉS KIEGÉSZÍTŐ INTÉZKEDÉSEK</t>
  </si>
  <si>
    <t>Fenntartható vízgazdálkodás (FEV, csapadékvíz-gazdálkodás)</t>
  </si>
  <si>
    <t>ALAPINTÉZKEDÉSEK ÖSSZESEN</t>
  </si>
  <si>
    <t>TOVÁBBI ALAP- ÉS KIEGÉSZÍTŐ INTÉZKEDÉSEK ÖSSZESEN</t>
  </si>
  <si>
    <t>HUF</t>
  </si>
  <si>
    <t>EUR</t>
  </si>
  <si>
    <t>Alintézkedés / Support scheme</t>
  </si>
  <si>
    <t>Jóváhagyott támogatási kérelem (db)</t>
  </si>
  <si>
    <t>Támogatási döntés dátuma (min)</t>
  </si>
  <si>
    <t>Támogatási döntés dátuma (max)</t>
  </si>
  <si>
    <t>Megítélt támogatás (HUF) VKI intézkedésre</t>
  </si>
  <si>
    <t>VKI intézkedés költségének arányával kapcsolatos megjegyzés</t>
  </si>
  <si>
    <t>Projekt összköltség (HUF) VKI intézkedésre</t>
  </si>
  <si>
    <t>EU-s forrás / Fund</t>
  </si>
  <si>
    <t>Egyéb megjegyzés</t>
  </si>
  <si>
    <t xml:space="preserve">VP1-1.2.2-16 - Tájékoztatási szolgáltatás  </t>
  </si>
  <si>
    <t>EMVA</t>
  </si>
  <si>
    <t>VP2-4.1.3.1.-16 - Kertészet korszerűsítése- üveg- és fóliaházak létesítése, energiahatékonyságának növelése geotermikus energia felhasználásának lehetőségével</t>
  </si>
  <si>
    <t>VKI intézkedés: 10%</t>
  </si>
  <si>
    <t>VP2-4.1.3.2.-16 - Kertészet korszerűsítése - ültetvénytelepítés támogatására öntözés kialakításának lehetőségével</t>
  </si>
  <si>
    <t>VP2-4.1.4-16 - A mezőgazdasági vízgazdálkodási ágazat fejlesztése</t>
  </si>
  <si>
    <t>VKI intézkedés: 75%</t>
  </si>
  <si>
    <t>VP3-5.1.1.1-16 - Éghajlatváltozáshoz kapcsolódó és időjárási kockázatok megelőzését szolgáló beruházások támogatása</t>
  </si>
  <si>
    <t>csak a ködsárkány beszerzésére fordított költség, mint víztakarékos fagyvédelmi megoldás; VKI intézkedés: 100%</t>
  </si>
  <si>
    <t>VP4-4.4.1-16 - Élőhelyfejlesztési célú nem termelő beruházások</t>
  </si>
  <si>
    <t>VKI intézkedés: 100%</t>
  </si>
  <si>
    <t>területalapú támogatás</t>
  </si>
  <si>
    <t>VP4-10.1.1-15 - Agrár-környezetgazdálkodási kifizetés</t>
  </si>
  <si>
    <t>VP4-10.1.1(.2)-16 - Agrár-környezetgazdálkodási kifizetés</t>
  </si>
  <si>
    <t>VP4-11.1-11.2.1-15 - Ökológiai gazdálkodásra történő áttérés, ökológiai gazdálkodás fenntartása</t>
  </si>
  <si>
    <t>VP4-12.1.1-16 - Natura 2000 mezőgazdasági területeknek nyújtott kompenzációs kifizetések</t>
  </si>
  <si>
    <t>VP4-12.2.1-16 - Natura 2000 erdőterületeknek nyújtott kompenzációs kifizetések</t>
  </si>
  <si>
    <t>VP4-13.2.1-16 - Kompenzációs kifizetések természeti hátránnyal érintett területeken</t>
  </si>
  <si>
    <t>VP4-15.1.1-17 - Erdő-környezetvédelmi kifizetések</t>
  </si>
  <si>
    <t>terület vagy tétel alapú támogatás</t>
  </si>
  <si>
    <t>VP5-4.1.1.6-15 - Trágyatároló építése</t>
  </si>
  <si>
    <t>VP5-4.1.3.4-16 - Kertészet korszerűsítése – gombaházak - hűtőházak létrehozására, meglévő gombaházak - hűtőházak korszerűsítése</t>
  </si>
  <si>
    <t>VP5-8.1.1-16 - Erdősítés támogatása</t>
  </si>
  <si>
    <t>VP5-8.2.1-16 - Agrár-erdészeti rendszerek létrehozása</t>
  </si>
  <si>
    <t>VP5-8.4.1-16 - Az erdőgazdálkodási potenciálban okozott erdőkárok helyreállítása</t>
  </si>
  <si>
    <t>VP6-7.2.1.2-16 - Egyedi szennyvízkezelés</t>
  </si>
  <si>
    <t>VKI intézkedés: 33% ill. 50% (projekt címe alapján megítélhető víziközmű tartalom); napelemes projektek kiszűrve</t>
  </si>
  <si>
    <t>A megítélt támogatások és a projekt összköltségek közötti különbség, az önerő (saját forrás igény) nagysága kb. 19,3 Mrd HUF.</t>
  </si>
  <si>
    <t>Mezőgazdasági tanácsadás vízvédelmi szemponttal kiegészített rendszere</t>
  </si>
  <si>
    <t xml:space="preserve">Állattartótelepek korszerűsítése az EU Nitrát Irányelv alapján   </t>
  </si>
  <si>
    <t>VP6-7.2.1.4-17 - Tanyák háztartási léptékű villamos energia és vízellátás, valamint szennyvízkezelési fejlesztései</t>
  </si>
  <si>
    <t>Vízellátás, szennyvízkezelés</t>
  </si>
  <si>
    <t xml:space="preserve">Szennyezőanyag és hordalék lemosódás csökkentése </t>
  </si>
  <si>
    <t>Mezőgazdasági eredetű tápanyag- és peszticid szennyezés csökkentése; Szennyezőanyag és hordalék lemosódás csökkentése</t>
  </si>
  <si>
    <t>Mezőgazdasági eredetű tápanyag- és peszticid szennyezés csökkentése</t>
  </si>
  <si>
    <t>Agrár-környezetgazdálkodási kifizetés</t>
  </si>
  <si>
    <t>VP4-10.1.1-15, -16</t>
  </si>
  <si>
    <t>a VKI intézkedés költsége a felhívás alapján környezet- és erdőgazdálkodásra fordított összeg alapján becsült</t>
  </si>
  <si>
    <t>Projekt összköltség (HUF) összesen</t>
  </si>
  <si>
    <t>VP4-12.1.1-16</t>
  </si>
  <si>
    <t>Natura 2000 mezőgazdasági területeknek nyújtott kompenzációs kifizetések</t>
  </si>
  <si>
    <t>Természetvédelem; Mezőgazdasági és erdészeti eredetű szennyezés csökkentése</t>
  </si>
  <si>
    <t>Natura 2000 erdőterületeknek nyújtott kompenzációs kifizetések</t>
  </si>
  <si>
    <t>VP4-12.2.1-16</t>
  </si>
  <si>
    <t>Természetvédelem; Mezőgazdasági eredetű tápanyag- és peszticid szennyezés csökkentése</t>
  </si>
  <si>
    <t>Természetvédelem; Erdészeti tevékenységből származó szennyezés megelőzése</t>
  </si>
  <si>
    <t>VP5-4.1.1.6-15</t>
  </si>
  <si>
    <t>Trágyatároló építése</t>
  </si>
  <si>
    <t>VP5-4.1.3.4-16</t>
  </si>
  <si>
    <t>VP2-4.1.3.1-16</t>
  </si>
  <si>
    <t>Kertészet korszerűsítése- üveg- és fóliaházak létesítése, energiahatékonyságának növelése geotermikus energia felhasználásának lehetőségével</t>
  </si>
  <si>
    <t>Kertészet korszerűsítése – gombaházak - hűtőházak létrehozására, meglévő gombaházak - hűtőházak korszerűsítése</t>
  </si>
  <si>
    <t>VP2-4.1.3.2-16</t>
  </si>
  <si>
    <t>VP2-4.1.4-16</t>
  </si>
  <si>
    <t>VP3-5.1.1.1-16</t>
  </si>
  <si>
    <t>Kertészet korszerűsítése - ültetvénytelepítés támogatására öntözés kialakításának lehetőségével</t>
  </si>
  <si>
    <t>A mezőgazdasági vízgazdálkodási ágazat fejlesztése</t>
  </si>
  <si>
    <t>Éghajlatváltozáshoz kapcsolódó és időjárási kockázatok megelőzését szolgáló beruházások támogatása</t>
  </si>
  <si>
    <t>VP4-13.2.1-16</t>
  </si>
  <si>
    <t>Ökológiai gazdálkodásra történő áttérés, ökológiai gazdálkodás fenntartása</t>
  </si>
  <si>
    <t>Kompenzációs kifizetések természeti hátránnyal érintett területeken</t>
  </si>
  <si>
    <t>VP4-4.4.1-16</t>
  </si>
  <si>
    <t>VP4-15.1.1-17</t>
  </si>
  <si>
    <t>VP5-8.1.1-16</t>
  </si>
  <si>
    <t>VP5-8.2.1-16</t>
  </si>
  <si>
    <t>VP5-8.4.1-16</t>
  </si>
  <si>
    <t>Élőhelyfejlesztési célú nem termelő beruházások</t>
  </si>
  <si>
    <t>Erdő-környezetvédelmi kifizetések</t>
  </si>
  <si>
    <t>Erdősítés támogatása</t>
  </si>
  <si>
    <t>Agrár-erdészeti rendszerek létrehozása</t>
  </si>
  <si>
    <t>Az erdőgazdálkodási potenciálban okozott erdőkárok helyreállítása</t>
  </si>
  <si>
    <t>VP6-7.2.1.2-16</t>
  </si>
  <si>
    <t>VP6-7.2.1.4-17</t>
  </si>
  <si>
    <t>Tanyák háztartási léptékű villamos energia és vízellátás, valamint szennyvízkezelési fejlesztései</t>
  </si>
  <si>
    <t>Egyedi szennyvízkezelés (2000 LE alatti településen)</t>
  </si>
  <si>
    <t>VP1-1.2.2-16</t>
  </si>
  <si>
    <t xml:space="preserve">Tájékoztatási szolgáltatás  </t>
  </si>
  <si>
    <t>Alapintézkedés:</t>
  </si>
  <si>
    <t>További alap- és kieg. intézkedés:</t>
  </si>
  <si>
    <t>Mindösszesen:</t>
  </si>
  <si>
    <t>Uniós társfinanszírozás becsült minimális aránya (%)</t>
  </si>
  <si>
    <t>Az Uniós társfinanszírozás arányára nem áll rendelkezésre Irányító Hatóságtól adat, ezért a becslése a Magyarország - Vidékfejlesztési Program 2014-2020 (CCI: 2014HU06RDNP001) dokumentumban található Pénzügyi Terv "10.3. Meghatározott mértékű EMVA-hozzájárulással támogatott intézkedés vagy művelettípus szerinti bontás (EUR összesen, 2014–2020)" fejezet alapján történt a "Vonatkozó EMVA-hozzájárulás mértéke 2014-2020 (%)" értékek közül a legkisebbet kiválasztva az adott intézkedésen belül.</t>
  </si>
  <si>
    <t>VKI megvalósító Uniós társfinanszírozás becslés (HUF)</t>
  </si>
  <si>
    <t>min</t>
  </si>
  <si>
    <t>OP</t>
  </si>
  <si>
    <t>VP</t>
  </si>
  <si>
    <t>összesen</t>
  </si>
  <si>
    <t>m EUR</t>
  </si>
  <si>
    <t>EU társfinanszírozás:</t>
  </si>
  <si>
    <t>millió EUR-ban kell adatot szolgáltatni!</t>
  </si>
  <si>
    <t>EUR-ban kell adatot szolgáltatni!</t>
  </si>
  <si>
    <t>measures under Article 11.3.a</t>
  </si>
  <si>
    <t>measures under Article 11.b-l, 11.4, 11.5</t>
  </si>
  <si>
    <t>EU funds</t>
  </si>
  <si>
    <t>Terület vagy tétel alapú támogatás esetén az Irányító Hatóság (Agrárminisztérium) adatszolgáltatása alapján került kitöltésre a táblázat és nem a "Támogatott projekt kereső" adatbázis alapján (ezért nincs információ a támogatási döntésekről).</t>
  </si>
  <si>
    <t>"Projekt összköltség (HUF) VKI intézkedésre" összeg a "Támogatott projekt kereső" adatbázis alapján került meghatározásra a VKI intézkedés arány % figyelembe vételével. Az AM adatszolgáltatás alapján kitöltött sorok a támogatás összegével megegyező adatot tartalmaznak ebben az oszlopban (a terület vagy tétel alapú támogatást). Ez alól csak az agrár-erdészeti rendszerek létrehozása a kivétel, ahol a felhívás alapján a jogosult költségek 80%-os támogatását feltételezve az összköltség magasabb.</t>
  </si>
  <si>
    <t>A melléklet tartalma</t>
  </si>
  <si>
    <t>A projektekről gyűjtött adattartalom és a figyelembe vett pályázati konstrukciók felsorolása</t>
  </si>
  <si>
    <t>GINOP_VGT</t>
  </si>
  <si>
    <t>KEHOP_VGT</t>
  </si>
  <si>
    <t>TOP_VGT</t>
  </si>
  <si>
    <t>VEKOP_VGT</t>
  </si>
  <si>
    <t>MAHOP_VGT</t>
  </si>
  <si>
    <t>OP lapok tartalom</t>
  </si>
  <si>
    <t>kimutat_intezkedes</t>
  </si>
  <si>
    <t>Intézkedés típusonként a projektszámok összegzése</t>
  </si>
  <si>
    <t>kimutat_projekt</t>
  </si>
  <si>
    <t>Konstrukciónként a projektszámok összegzése, támogatási döntés dátumok kigyűjtése</t>
  </si>
  <si>
    <t>GINOP projektek adatai és összegzés</t>
  </si>
  <si>
    <t>KEHOP projektek adatai és összegzés</t>
  </si>
  <si>
    <t>TOP projektek adatai és összegzés</t>
  </si>
  <si>
    <t>VEKOP projektek adatai és összegzés</t>
  </si>
  <si>
    <t>MAHOP projektek adatai és összegzés</t>
  </si>
  <si>
    <t>OP_osszegzes</t>
  </si>
  <si>
    <t>Operatív Programok projektadatainak összegzése</t>
  </si>
  <si>
    <t>Vidékfejlesztési Program támogatásokról gyűjtött adatok</t>
  </si>
  <si>
    <t>Vidékfejlesztési Program támogatási adatok összegzése</t>
  </si>
  <si>
    <t>VP_osszegzes</t>
  </si>
  <si>
    <t>osszesen</t>
  </si>
  <si>
    <t>Összegzés a költségek meghatározásához</t>
  </si>
  <si>
    <t>LISZÓ KÖZSÉG ÖNKORMÁNYZATA</t>
  </si>
  <si>
    <t>Liszó község belterületi vízrendezése</t>
  </si>
  <si>
    <t>ÚJUDVAR KÖZSÉG ÖNKORMÁNYZATA</t>
  </si>
  <si>
    <t>Újudvar község belterületi vízrendezés</t>
  </si>
  <si>
    <t>RÁBAPATONA KÖZSÉG ÖNKORMÁNYZATA</t>
  </si>
  <si>
    <t>Környezetvédelmi infrastruktúra-fejlesztés Rábapatona községben</t>
  </si>
  <si>
    <t>Mátészalka belterületi csapadékvízrendszer fejlesztése II. ütem</t>
  </si>
  <si>
    <t>BODROGKERESZTÚR KÖZSÉG ÖNKORMÁNYZATA</t>
  </si>
  <si>
    <t>Bodrogkeresztúr belterületi vízrendezése</t>
  </si>
  <si>
    <t>AJAK VÁROS ÖNKORMÁNYZATA</t>
  </si>
  <si>
    <t>Belterületi vízrendezési projekt megvalósítása Mezőtúron - Borsó és Cs. Wágner utcákban, valamint a Vásárhelyi Pál utcában</t>
  </si>
  <si>
    <t>BAJÁNSENYE KÖZSÉG ÖNKORMÁNYZATA</t>
  </si>
  <si>
    <t>Csapadékvíz-elvezetése Bajánsenye belterületén</t>
  </si>
  <si>
    <t>Földeák belterületi vízrendezése a Gagarin utcában</t>
  </si>
  <si>
    <t>Szomor Község Önkormányzata</t>
  </si>
  <si>
    <t>Szomor település csapadékvíz-elvezetésének fejlesztése</t>
  </si>
  <si>
    <t>DAD KÖZSÉG ÖNKORMÁNYZATA</t>
  </si>
  <si>
    <t>Dad település csapadékvíz-elvezetésének fejlesztése</t>
  </si>
  <si>
    <t>JÁSZBOLDOGHÁZA KÖZSÉGI ÖNKORMÁNYZAT</t>
  </si>
  <si>
    <t>Jászboldogháza A1 jelű főgyűjtő csatorna kapacitás fejlesztése</t>
  </si>
  <si>
    <t>ÖRMÉNYES KÖZSÉGI ÖNKORMÁNYZAT</t>
  </si>
  <si>
    <t>Örményes község csapadékvíz elvezetése</t>
  </si>
  <si>
    <t>TISZABŐ KÖZSÉGI ÖNKORMÁNYZAT</t>
  </si>
  <si>
    <t>Csapadékvíz elvezető hálózat építése I. ütem Tiszabő</t>
  </si>
  <si>
    <t>RÁKÓCZIÚJFALU KÖZSÉGI ÖNKORMÁNYZAT</t>
  </si>
  <si>
    <t>Csapadékvíz elvezető hálózat építése I. ütem Rákócziújfalu</t>
  </si>
  <si>
    <t>TOKODALTÁRÓ KÖZSÉG ÖNKORMÁNYZATA</t>
  </si>
  <si>
    <t>Tokodaltáró település csapadékvíz-elvezetésének fejlesztése</t>
  </si>
  <si>
    <t>PILISMARÓT KÖZSÉG ÖNKORMÁNYZATA</t>
  </si>
  <si>
    <t>Pilismarót település csapadékvíz-elvezetésének fejlesztése</t>
  </si>
  <si>
    <t>Réde település csapadékvíz-elvezetésének fejlesztése</t>
  </si>
  <si>
    <t xml:space="preserve">Várgesztes csapadékvíz-elvezetésének fejlesztése </t>
  </si>
  <si>
    <t>Tiszaderzs község csapadékvíz-elvezetése II. ütem</t>
  </si>
  <si>
    <t>NYÍRPAZONY NAGYKÖZSÉG ÖNKORMÁNYZAT</t>
  </si>
  <si>
    <t>Nyírpazony  belterületi csapadékvíz elvezetés</t>
  </si>
  <si>
    <t>Mándok település csapadékvíz-elvezetése II. ütemének kialakítása</t>
  </si>
  <si>
    <t>Újfehértó Város Farkasnyári és Tokaji utcáinak csapadékvíz elvezetése</t>
  </si>
  <si>
    <t>PANYOLA KÖZSÉG ÖNKORMÁNYZATA</t>
  </si>
  <si>
    <t>Panyola község Mezővég és Szombathelyi utcák belterületi vízrendezése</t>
  </si>
  <si>
    <t>Települési környezetvédelmi infrastruktúra-fejlesztés Nyírbogáton</t>
  </si>
  <si>
    <t>NYÍRBÉLTEK NAGYKÖZSÉG ÖNKORMÁNYZATA</t>
  </si>
  <si>
    <t>Nyírbéltek Nagyközség csapadékvíz elvezetése</t>
  </si>
  <si>
    <t>NYÍRBOGDÁNY KÖZSÉG ÖNKORMÁNYZATA</t>
  </si>
  <si>
    <t>Települési környezetvédelmi infrastruktúra-fejlesztések Nyírbogdány Községben.</t>
  </si>
  <si>
    <t>Tiszabezdéd Község Önkormányzat</t>
  </si>
  <si>
    <t>Csapadékvíz elvezetés fejlesztése Tiszabezdéden</t>
  </si>
  <si>
    <t>Kamut Község Önkormányzata</t>
  </si>
  <si>
    <t>Kamut község csapadékvíz-elvezetési rendszerének fejlesztése</t>
  </si>
  <si>
    <t>Belterületi belvízrendezés II. ütem megvalósítása Békésszentandráson (1/a. belvíz-öblözet)</t>
  </si>
  <si>
    <t>SZOMOLYA KÖZSÉG ÖNKORMÁNYZATA</t>
  </si>
  <si>
    <t>Szomolya vízrendezés II. ütem</t>
  </si>
  <si>
    <t>ZSADÁNY KÖZSÉG ÖNKORMÁNYZATA</t>
  </si>
  <si>
    <t>Belvízelvezető rendszer felújítása Zsadány Községben.</t>
  </si>
  <si>
    <t>Telekgerendás község belterületi csapadékvíz elvezetése</t>
  </si>
  <si>
    <t>MAGYARCSANÁD KÖZSÉGI ÖNKORMÁNYZAT</t>
  </si>
  <si>
    <t>környezetvédelmi infrastruktúra fejlesztés Magyarcsanádon</t>
  </si>
  <si>
    <t>KARCSA KÖZSÉG ÖNKORMÁNYZATA</t>
  </si>
  <si>
    <t>Karcsa község belterületi vízrendezése</t>
  </si>
  <si>
    <t>HOLLÓHÁZA KÖZSÉG ÖNKORMÁNYZATA</t>
  </si>
  <si>
    <t>Települési környezetvédelmi infrastruktúra fejlesztés Hollóházán</t>
  </si>
  <si>
    <t>RÉPÁSHUTA KÖZSÉG ÖNKORMÁNYZATA</t>
  </si>
  <si>
    <t>Répáshuta vízrendezés II. ütem</t>
  </si>
  <si>
    <t>Nagyhegyes település környezetvédelmi infrastruktúra fejlesztése</t>
  </si>
  <si>
    <t>BÉLMEGYER KÖZSÉG ÖNKORMÁNYZATA</t>
  </si>
  <si>
    <t>Bélmegyer község belterületi csapadékvíz elvezetése</t>
  </si>
  <si>
    <t>ARLÓ NAGYKÖZSÉG ÖNKORMÁNYZATA</t>
  </si>
  <si>
    <t>Arló Nagyközség belterületi vízrendezése</t>
  </si>
  <si>
    <t>TISZALADÁNY KÖZSÉGI ÖNKORMÁNYZAT</t>
  </si>
  <si>
    <t>Települési környezetvédelmi infrastruktúra-fejlesztések Tiszaladány községben</t>
  </si>
  <si>
    <t>TARHOS KÖZSÉG ÖNKORMÁNYZATA</t>
  </si>
  <si>
    <t>Csapadék- és belvízvédelmi fejlesztések Tarhoson.</t>
  </si>
  <si>
    <t>BIHARUGRA KÖZSÉG ÖNKORMÁNYZATA</t>
  </si>
  <si>
    <t>Biharugra települési környezetvédelmi infrastruktúrájának fejlesztése</t>
  </si>
  <si>
    <t>HIDASNÉMETI KÖZSÉG ÖNKORMÁNYZATA</t>
  </si>
  <si>
    <t>Környezetvédelmi infrastruktúra fejlesztés Hidasnémeti és Tornyosnémeti településeken</t>
  </si>
  <si>
    <t>TISZALÚC NAGYKÖZSÉG ÖNKORMÁNYZATA</t>
  </si>
  <si>
    <t xml:space="preserve">Tiszalúc nagyközség belterületi vízrendezés </t>
  </si>
  <si>
    <t>Földeák belterületi vízrendezése a Bacsó Béla utcában</t>
  </si>
  <si>
    <t>BÁNHORVÁTI KÖZSÉGI ÖNKORMÁNYZAT</t>
  </si>
  <si>
    <t xml:space="preserve">Környezetvédelmi infrastruktúra fejlesztése Bánhorvátiban </t>
  </si>
  <si>
    <t>ÖTTÖMÖS KÖZSÉGI ÖNKORMÁNYZAT</t>
  </si>
  <si>
    <t>„Csapadékvíz-kezelési rendszer kialakítása Öttömösön”</t>
  </si>
  <si>
    <t>Balástya belterületi védelmét szolgáló Győriszéki záportározó fejlesztése III. fejlesztési ütem</t>
  </si>
  <si>
    <t>BIHARNAGYBAJOM KÖZSÉGI ÖNKORMÁNYZAT</t>
  </si>
  <si>
    <t xml:space="preserve">Biharnagybajom települési környezetvédelmi infrastruktúra fejlesztése </t>
  </si>
  <si>
    <t>Furta csapadékvíz-elvezető rendszerének fejlesztése V. ütem</t>
  </si>
  <si>
    <t>DÉDESTAPOLCSÁNY KÖZSÉG ÖNKORMÁNYZATA</t>
  </si>
  <si>
    <t>Környezetvédelmi infrastrukturális fejlesztés Dédestapolcsány községben</t>
  </si>
  <si>
    <t>KONDÓ KÖZSÉG ÖNKORMÁNYZATA</t>
  </si>
  <si>
    <t xml:space="preserve">Környezetvédelmi infrastrukturális fejlesztés Kondó községben </t>
  </si>
  <si>
    <t>ÚJSZENTIVÁN KÖZSÉGI ÖNKORMÁNYZAT</t>
  </si>
  <si>
    <t xml:space="preserve">Újszentiván belterületi csapadék- és belvízelvezetés IV. ütem </t>
  </si>
  <si>
    <t>SÓSTÓFALVA KÖZSÉG ÖNKORMÁNYZAT</t>
  </si>
  <si>
    <t>Sóstófalva község belterületi vízrendezés</t>
  </si>
  <si>
    <t>BÜKKZSÉRC KÖZSÉG ÖNKORMÁNYZATA</t>
  </si>
  <si>
    <t>Bükkzsérc vízrendezés II. ütem</t>
  </si>
  <si>
    <t>Csapadékvíz elvezető rendszer fejlesztése Eleken II. ütem</t>
  </si>
  <si>
    <t>SZABADKÍGYÓS KÖZSÉG ÖNKORMÁNYZATA</t>
  </si>
  <si>
    <t>Belvízelvezető árokrendszer korszerűsítése Szabadkígyóson</t>
  </si>
  <si>
    <t>BAKTAKÉK KÖZSÉGI ÖNKORMÁNYZAT</t>
  </si>
  <si>
    <t>Környezetvédelmi infrastrukturális fejlesztés Baktakék községben</t>
  </si>
  <si>
    <t>Taktaharkány település belterületi vízrendezés 2. ütem</t>
  </si>
  <si>
    <t>TELKIBÁNYA KÖZSÉG ÖNKORMÁNYZATA</t>
  </si>
  <si>
    <t>Települési környezetvédelmi infrastruktúra fejlesztés Telkibányán</t>
  </si>
  <si>
    <t>SZÉKKUTAS KÖZSÉGI ÖNKORMÁNYZAT</t>
  </si>
  <si>
    <t>Székkutas község belterületi vízrendezés III. ütem</t>
  </si>
  <si>
    <t>ALSÓBERECKI KÖZSÉG ÖNKORMÁNYZATA</t>
  </si>
  <si>
    <t>Települési környezetvédelmi infrastruktúra fejlesztés Alsóbereckiben</t>
  </si>
  <si>
    <t>ARNÓT KÖZSÉG ÖNKORMÁNYZATA</t>
  </si>
  <si>
    <t>Arnót község csapadékvíz elvezető hálózatának fejlesztése</t>
  </si>
  <si>
    <t>SZENTISTVÁN NAGYKÖZSÉG ÖNKORMÁNYZATA</t>
  </si>
  <si>
    <t>Szentistván belterületi vízrendezés II. ütem</t>
  </si>
  <si>
    <t>Parasznya község csapadékvíz elvezető hálózatának fejlesztése</t>
  </si>
  <si>
    <t>SARRÓD KÖZSÉGI ÖNKORMÁNYZAT</t>
  </si>
  <si>
    <t>Sarród Község belterületi csapadékvíz-rendezése</t>
  </si>
  <si>
    <t>BALATONÚJLAK KÖZSÉG ÖNKORMÁNYZATA</t>
  </si>
  <si>
    <t>Balatonújlak település csapadékvíz-elvezetése</t>
  </si>
  <si>
    <t>GARÁB KÖZSÉG VÍZELVEZETÉSÉNEK RÉSZLEGES ÁTÉPÍTÉSE</t>
  </si>
  <si>
    <t>IPOLYTARNÓC KÖZSÉG ÖNKORMÁNYZATA</t>
  </si>
  <si>
    <t>Ipolytarnóc község belterületi vízelvezető hálózatának fejlesztése</t>
  </si>
  <si>
    <t>SZUHA KÖZSÉG VÍZELVEZETÉSÉNEK RÉSZLEGES ÁTÉPÍTÉSE</t>
  </si>
  <si>
    <t>SZENNA KÖZSÉG ÖNKORMÁNYZATA</t>
  </si>
  <si>
    <t>Szenna község belterületi vízrendezése</t>
  </si>
  <si>
    <t>DOROGHÁZA KÖZSÉG ÖNKORMÁNYZATA</t>
  </si>
  <si>
    <t>DOROGHÁZA KÖZSÉG VÍZELVEZETÉSÉNEK RÉSZLEGES ÁTÉPÍTÉSE</t>
  </si>
  <si>
    <t>POTONY KÖZSÉG ÖNKORMÁNYZATA</t>
  </si>
  <si>
    <t xml:space="preserve">Belterületi vízrendezés Potonyban </t>
  </si>
  <si>
    <t>Bajna Község Önkormányzata</t>
  </si>
  <si>
    <t>Bajna csapadékvíz-elvezetésének fejlesztése</t>
  </si>
  <si>
    <t>BŐCS KÖZSÉG ÖNKORMÁNYZATA</t>
  </si>
  <si>
    <t>Bőcs Község belterületi vízrendezése</t>
  </si>
  <si>
    <t>SÁTA KÖZSÉG ÖNKORMÁNYZATA</t>
  </si>
  <si>
    <t>Sáta Község vízelvezető hálózatának fejlesztése</t>
  </si>
  <si>
    <t>TÉT VÁROS ÖNKORMÁNYZATA</t>
  </si>
  <si>
    <t>Tét Város csapadékvíz- elvezetése</t>
  </si>
  <si>
    <t>Szárliget Község Önkormányzata</t>
  </si>
  <si>
    <t>GYŐRZÁMOLY KÖZSÉG ÖNKORMÁNYZATA</t>
  </si>
  <si>
    <t>Győrzámoly települési környezetvédelmi infrastruktúra-fejlesztése</t>
  </si>
  <si>
    <t>KISECSET KÖZSÉG ÖNKORMÁNYZATA</t>
  </si>
  <si>
    <t xml:space="preserve">„KISECSET KÖZSÉG BELTERÜLETI VÍZELVEZETŐ HÁLÓZATÁNAK FEJLESZTÉSE” </t>
  </si>
  <si>
    <t>Császár település csapadékvíz-elvezetésének fejlesztése</t>
  </si>
  <si>
    <t>HOLLÓKŐ KÖZSÉG VÍZELVEZETÉSÉNEK RÉSZLEGES ÁTÉPÍTÉSE</t>
  </si>
  <si>
    <t>BERCEL KÖZSÉG ÖNKORMÁNYZATA</t>
  </si>
  <si>
    <t>BERCEL KÖZSÉG BELTERÜLETI VÍZELVEZETŐ HÁLÓZATÁNAK FEJLESZTÉSE</t>
  </si>
  <si>
    <t>SZÉCSÉNYFELFALU KÖZSÉG BELTERÜLETI VÍZELVEZETŐ HÁLÓZATÁNAK FEJLESZTÉSE</t>
  </si>
  <si>
    <t>SOPRONHORPÁCS KÖZSÉG ÖNKORMÁNYZATA</t>
  </si>
  <si>
    <t>Sopronhorpács települési környezetvédelmi infrastruktúra-fejlesztése</t>
  </si>
  <si>
    <t>OSLI KÖZSÉGI ÖNKORMÁNYZAT</t>
  </si>
  <si>
    <t>Osli község belterületi csapadékvíz-elvezetése</t>
  </si>
  <si>
    <t>PINNYE KÖZSÉG ÖNKORMÁNYZATA</t>
  </si>
  <si>
    <t>Pinnye települési környezetvédelmi infrastruktúra-fejlesztése</t>
  </si>
  <si>
    <t>BÜKKSZENTKERESZT KÖZSÉG ÖNKORMÁNYZATA</t>
  </si>
  <si>
    <t>Bükkszentkereszt vízrendezés II. ütem</t>
  </si>
  <si>
    <t>BAJÓT KÖZSÉG ÖNKORMÁNYZATA</t>
  </si>
  <si>
    <t>Bajót település csapadékvíz-elvezetésének fejlesztése</t>
  </si>
  <si>
    <t>ABDA KÖZSÉG ÖNKORMÁNYZATA</t>
  </si>
  <si>
    <t>Abda települési környezetvédelmi infrastruktúra-fejlesztése</t>
  </si>
  <si>
    <t>NYIM KÖZSÉG ÖNKORMÁNYZATA</t>
  </si>
  <si>
    <t>Nyim község csapadékvíz elvezető rendszerének fejlesztése</t>
  </si>
  <si>
    <t>FERTŐSZENTMIKLÓS VÁROSI ÖNKORMÁNYZAT</t>
  </si>
  <si>
    <t>Ifjúság tér - Petőházi út közötti árok csapadékvíz elvezetésének rekonstrukciója</t>
  </si>
  <si>
    <t>ZSELICKISLAK KÖZSÉGI ÖNKORMÁNYZAT</t>
  </si>
  <si>
    <t>Zselickislak belterületi vízrendezés és záportározó létesítése</t>
  </si>
  <si>
    <t>VÖLCSEJ KÖZSÉG ÖNKORMÁNYZATA</t>
  </si>
  <si>
    <t>Völcsej települési környezetvédelmi infrastruktúra-fejlesztése</t>
  </si>
  <si>
    <t>PÉR KÖZSÉG ÖNKORMÁNYZATA</t>
  </si>
  <si>
    <t>Pér, Rózsa utca csapadékvíz elvezetés rekonstrukciója</t>
  </si>
  <si>
    <t>GYERMELY KÖZSÉG ÖNKORMÁNYZATA</t>
  </si>
  <si>
    <t>Gyermely település csapadékvíz-elvezetésének fejlesztése</t>
  </si>
  <si>
    <t>Baj település csapadékvíz-elvezetésének fejlesztése</t>
  </si>
  <si>
    <t>DUNASZEG KÖZSÉG ÖNKORMÁNYZATA</t>
  </si>
  <si>
    <t>Dunaszeg települési környezetvédelmi infrastruktúra-fejlesztése</t>
  </si>
  <si>
    <t>BŐNY KÖZSÉG ÖNKORMÁNYZATA</t>
  </si>
  <si>
    <t>Bőny települési környezetvédelmi infrastruktúra fejlesztése</t>
  </si>
  <si>
    <t>NYÚL KÖZSÉGI ÖNKORMÁNYZAT</t>
  </si>
  <si>
    <t>Belvízvédelmi fejlesztések megvalósítása Nyúl községben</t>
  </si>
  <si>
    <t>CSOKVAOMÁNY KÖZSÉGI ÖNKORMÁNYZAT</t>
  </si>
  <si>
    <t>Csokvaomány község belterületi vízrendezése</t>
  </si>
  <si>
    <t>IKRÉNY KÖZSÉG ÖNKORMÁNYZATA</t>
  </si>
  <si>
    <t>Ikrény község csapadékvíz-rendezése</t>
  </si>
  <si>
    <t>SIMONFA KÖZSÉGI ÖNKORMÁNYZAT</t>
  </si>
  <si>
    <t>Simonfa község belterületi vízrendezése</t>
  </si>
  <si>
    <t>BEDEGKÉR KÖZSÉG ÖNKORMÁNYZATA</t>
  </si>
  <si>
    <t>Bedegkér község csapadékvíz elvezető rendszerének fejlesztése</t>
  </si>
  <si>
    <t>BANA KÖZSÉG ÖNKORMÁNYZATA</t>
  </si>
  <si>
    <t>Bana település csapadékvíz-elvezetésének fejlesztése</t>
  </si>
  <si>
    <t>ÉCS KÖZSÉGI ÖNKORMÁNYZAT</t>
  </si>
  <si>
    <t>Écs község települési környezetvédelmi infrastruktúra-fejlesztése</t>
  </si>
  <si>
    <t>RAVAZD KÖZSÉG ÖNKORMÁNYZATA</t>
  </si>
  <si>
    <t>Ravazd települési környezetvédelmi infrastruktúra-fejlesztése</t>
  </si>
  <si>
    <t>KERKASZENTKIRÁLY KÖZSÉG ÖNKORMÁNYZATA</t>
  </si>
  <si>
    <t>Vízkárelhárítás Kerkaszentkirályon</t>
  </si>
  <si>
    <t>Belterületi csapadékvíz elvezetés és vízrendezés Lentiben</t>
  </si>
  <si>
    <t>TESKÁND KÖZSÉG ÖNKORMÁNYZATA</t>
  </si>
  <si>
    <t>Egyes településrészek csapadékvíz elvezetésének fejlesztése Teskándon</t>
  </si>
  <si>
    <t>SAJÓKERESZTÚR KÖZSÉG ÖNKORMÁNYZATA</t>
  </si>
  <si>
    <t>Belterületi vízrendezés Sajókeresztúr községben</t>
  </si>
  <si>
    <t>KÖRÖSSZEGAPÁTI NAGYKÖZSÉGI ÖNKORMÁNYZAT</t>
  </si>
  <si>
    <t>Körösszegapáti település környezetvédelmi infrastruktúra fejlesztése</t>
  </si>
  <si>
    <t>ALATTYÁN KÖZSÉG ÖNKORMÁNYZATA</t>
  </si>
  <si>
    <t>Alattyán község csapadékcsatornázása</t>
  </si>
  <si>
    <t>SZENTGYÖRGYVÁR KÖZSÉG ÖNKORMÁNYZATA</t>
  </si>
  <si>
    <t>Szentgyörgyvári csapadékviz elvezetési infrastrukturális fejlesztése</t>
  </si>
  <si>
    <t>CSÖKMŐ NAGYKÖZSÉG ÖNKORMÁNYZATA</t>
  </si>
  <si>
    <t>Csökmő település környezetvédelmi infrastruktúra fejlesztése</t>
  </si>
  <si>
    <t>KISBÁGYON KÖZSÉG  ÖNKORMÁNYZATA</t>
  </si>
  <si>
    <t>KISBÁGYON KÖZSÉG VÍZELVEZETÉSÉNEK RÉSZLEGES ÁTÉPÍTÉSE</t>
  </si>
  <si>
    <t>CSERÉPFALU KÖZSÉG ÖNKORMÁNYZATA</t>
  </si>
  <si>
    <t>Cserépfalu árvízi kockázatának csökkentése vízrendezés II. ütem</t>
  </si>
  <si>
    <t>MÁTRASZELE KOMPLEX VÍZRENDEZÉS – 2. ÜTEM</t>
  </si>
  <si>
    <t xml:space="preserve">  Váncsod település csapadékvíz csatornák felújítása, rekonstrukciója </t>
  </si>
  <si>
    <t>A belterületi csapadékvíz elvezetési rendszer fejlesztése Keszthely-Kertvárosban II. ütem</t>
  </si>
  <si>
    <t>ÚJLÉTA KÖZSÉG ÖNKORMÁNYZATA</t>
  </si>
  <si>
    <t>Újléta Község belterületi vízrendezése</t>
  </si>
  <si>
    <t>KISKUTAS KÖZSÉG ÖNKORMÁNYZATA</t>
  </si>
  <si>
    <t xml:space="preserve"> KISKUTAS DÉLI TERÜLETÉNEK CSAPADÉKVÍZ RENDEZÉSE</t>
  </si>
  <si>
    <t>ZSÁKA NAGYKÖZSÉGI ÖNKORMÁNYZAT</t>
  </si>
  <si>
    <t>Zsáka csapadékvíz-elvezető rendszerének fejlesztése III. ütem 2020</t>
  </si>
  <si>
    <t>KARMACS KÖZSÉG ÖNKORMÁNYZATA</t>
  </si>
  <si>
    <t>Karmacs csapadékvíz rendezése - „Békás-tó" revitalizációja</t>
  </si>
  <si>
    <t>KONDOROS VÁROS ÖNKORMÁNYZATA</t>
  </si>
  <si>
    <t>Belvízrendezési program megvalósítása Kondoros városában</t>
  </si>
  <si>
    <t>Kadarkút Rákóczi utca vízelvezetése</t>
  </si>
  <si>
    <t>DOBOZ NAGYKÖZSÉG ÖNKORMÁNYZATA</t>
  </si>
  <si>
    <t>Doboz belterületi csapadékvíz – elvezetés fejlesztése</t>
  </si>
  <si>
    <t>HUNYA KÖZSÉG ÖNKORMÁNYZATA</t>
  </si>
  <si>
    <t>A Hunya község belterületi belvízvédelmi rendszerének működőképessé tétele</t>
  </si>
  <si>
    <t>POCSAJ NAGYKÖZSÉG ÖNKORMÁNYZATA</t>
  </si>
  <si>
    <t>Pocsaj település környezetvédelmi infrastruktúra fejlesztése</t>
  </si>
  <si>
    <t>Köröstarcsa Község Önkormányzata</t>
  </si>
  <si>
    <t>Belvízelvezető rendszer rekonstrukciója Köröstarcsa belvíz-biztonságának fokozása érdekében, II. ütem</t>
  </si>
  <si>
    <t>Csabacsűd Nagyközség belterületének fejlesztése IV. szakasz</t>
  </si>
  <si>
    <t>KÖRÖSSZAKÁL KÖZSÉGI ÖNKORMÁNYZAT</t>
  </si>
  <si>
    <t>Körösszakál település környezetvédelmi infrastruktúra fejlesztése</t>
  </si>
  <si>
    <t>Bucsa belterületi csapadékvíz elvezetése</t>
  </si>
  <si>
    <t>Csapadékvíz-elvezető rendszer kiépítése a Bem József, a Radnai, Fogarasi, a Fehérvári utcákban és a_x000D_
Szabadság téren</t>
  </si>
  <si>
    <t>Tataháza Községi Önkormányzat</t>
  </si>
  <si>
    <t>Csapadékvíz elvezetési problémák megoldása Tataházán</t>
  </si>
  <si>
    <t>CSENGERÚJFALU KÖZSÉG ÖNKORMÁNYZATA</t>
  </si>
  <si>
    <t>Csengerújfalu település csapadékvíz-elvezetése</t>
  </si>
  <si>
    <t>VÁSÁROSMISKE KÖZSÉG ÖNKORMÁNYZATA</t>
  </si>
  <si>
    <t>Csapadékvíz-elvezetési rendszer fejlesztése Vásárosmiske község belterületén</t>
  </si>
  <si>
    <t>TISZACSEGE VÁROS ÖNKORMÁNYZATA</t>
  </si>
  <si>
    <t>Tiszacsege település környezetvédelmi infrastruktúra fejlesztése</t>
  </si>
  <si>
    <t>TASS KÖZSÉG ÖNKORMÁNYZATA</t>
  </si>
  <si>
    <t xml:space="preserve">Tass környezetvédelmi infrastruktúra –fejlesztése </t>
  </si>
  <si>
    <t>ESZTÁR KÖZSÉG ÖNKORMÁNYZATA</t>
  </si>
  <si>
    <t>Esztár települési környezetvédelmi infrastruktúra fejlesztése</t>
  </si>
  <si>
    <t>BAKONSZEG KÖZSÉGI ÖNKORMÁNYZAT</t>
  </si>
  <si>
    <t>Bakonszeg település környezetvédelmi infrastruktúra fejlesztése</t>
  </si>
  <si>
    <t>ÚJIREG KÖZSÉG ÖNKORMÁNYZATA</t>
  </si>
  <si>
    <t xml:space="preserve">Újireg Község belterületi csapadékvíz elvezetése </t>
  </si>
  <si>
    <t>Igar Község vízrendezésének folytatása</t>
  </si>
  <si>
    <t>Daruszentmiklós Község Önkormányzata</t>
  </si>
  <si>
    <t xml:space="preserve">Környezetvédelmi infrastruktúra-fejlesztés Daruszentmiklóson </t>
  </si>
  <si>
    <t>SZENTKIRÁLY KÖZSÉG ÖNKORMÁNYZATA</t>
  </si>
  <si>
    <t>Csapadék- és belvíz elvezető-hálózat kialakítása Szentkirályon</t>
  </si>
  <si>
    <t>A „Dobosi utcák” csapadékvíz elvezetésének első üteme Bátyán</t>
  </si>
  <si>
    <t>CIKÓ KÖZSÉG ÖNKORMÁNYZATA</t>
  </si>
  <si>
    <t>Cikó Község vízrendezése és tározás</t>
  </si>
  <si>
    <t>NAGYKÓNYI KÖZSÉG ÖNKORMÁNYZATA</t>
  </si>
  <si>
    <t>Nagykónyi község csapadékvíz elvezetése</t>
  </si>
  <si>
    <t>IZMÉNY KÖZSÉG ÖNKORMÁNYZATA</t>
  </si>
  <si>
    <t>Izmény község belterületi vízrendezése</t>
  </si>
  <si>
    <t>VARSÁD KÖZSÉG ÖNKORMÁNYZATA</t>
  </si>
  <si>
    <t xml:space="preserve">Varsád Község csapadékvíz elvezetésének fejlesztése - I. ütem </t>
  </si>
  <si>
    <t>KÖMPÖC KÖZSÉG ÖNKORMÁNYZATA</t>
  </si>
  <si>
    <t>Záportározó kialakítása</t>
  </si>
  <si>
    <t>CSIKÓSTŐTTŐS KÖZSÉG ÖNKORMÁNYZATA</t>
  </si>
  <si>
    <t>Csikóstőttős Béke utca, Szabadság utca csapadékvíz elvezetése</t>
  </si>
  <si>
    <t>GÁBORJÁN KÖZSÉG ÖNKORMÁNYZATA</t>
  </si>
  <si>
    <t>Gáborján település környezetvédelmi infrastruktúra fejlesztése</t>
  </si>
  <si>
    <t>SZÁSZVÁR NAGYKÖZSÉG ÖNKORMÁNYZAT</t>
  </si>
  <si>
    <t>A Völgységi-patak mederrendezése</t>
  </si>
  <si>
    <t>Fülöp Község belterületi vízrendezés II. ütem</t>
  </si>
  <si>
    <t>Orfű csapadékvíz elvezetési rendszerének fejlesztése</t>
  </si>
  <si>
    <t xml:space="preserve">Páhi Község Petőfi és Kossuth utcák csapadékvíz elvezetés és visszatartás fejlesztése_x000D_
</t>
  </si>
  <si>
    <t>SZALKSZENTMÁRTON KÖZSÉG ÖNKORMÁNYZATA</t>
  </si>
  <si>
    <t>Belterületi csapadékvíz elvezetése Szalkszentmártonon</t>
  </si>
  <si>
    <t>KISMARJA KÖZSÉG ÖNKORMÁNYZATA</t>
  </si>
  <si>
    <t>Kismarja település környezetvédelmi infrastruktúra fejlesztése</t>
  </si>
  <si>
    <t>MAGYAREGREGY KÖZSÉG ÖNKORMÁNYZAT</t>
  </si>
  <si>
    <t>MAGYAREGREGY KÖZSÉG BELTERÜLETI CSAPADÉKVÍZ RENDEZÉSE</t>
  </si>
  <si>
    <t>BAKONYCSERNYE NAGYKÖZSÉG ÖNKORMÁNYZATA</t>
  </si>
  <si>
    <t>Záportározó építése Bakonycsernyén</t>
  </si>
  <si>
    <t>NYÍRMÁRTONFALVA KÖZSÉGI ÖNKORMÁNYZAT</t>
  </si>
  <si>
    <t>Nyírmártonfalva Község belterület vízrendezése</t>
  </si>
  <si>
    <t>HŐGYÉSZ NAGYKÖZSÉG ÖNKORMÁNYZATA</t>
  </si>
  <si>
    <t xml:space="preserve">Hőgyész település vízvédelmi rendszerének fejlesztése </t>
  </si>
  <si>
    <t>GYÖNK VÁROS ÖNKORMÁNYZATA</t>
  </si>
  <si>
    <t>Gyönki csapadékvíz-elvezető rendszer fejlesztése I. ütem</t>
  </si>
  <si>
    <t>KÉTY KÖZSÉG ÖNKORMÁNYZATA</t>
  </si>
  <si>
    <t>Csapadékvíz hálózat rekonstrukciója Kétyen</t>
  </si>
  <si>
    <t>Tolnanémedi Község Önkormányzata</t>
  </si>
  <si>
    <t>Csapadék víz elvezetése Tolnanémedi Községben</t>
  </si>
  <si>
    <t>SZÁLKA KÖZSÉG ÖNKORMÁNYZATA</t>
  </si>
  <si>
    <t>Szálka község vízrendezése - III. ütem</t>
  </si>
  <si>
    <t>SIMONTORNYA VÁROS ÖNKORMÁNYZATA</t>
  </si>
  <si>
    <t>Simontornya vízrendezése - Sió torkolati átemelő építése</t>
  </si>
  <si>
    <t>Lengyel Község Önkormányzata</t>
  </si>
  <si>
    <t>Csapadékvíz elvezetése Lengyel Községben</t>
  </si>
  <si>
    <t>NAGYMÁNYOK VÁROS ÖNKORMÁNYZATA</t>
  </si>
  <si>
    <t>Nagymányok belterületi csapadékvíz hálózat rekonstrukciója</t>
  </si>
  <si>
    <t>Kesztölc Község Önkormányzata</t>
  </si>
  <si>
    <t>Kesztölc csapadékvíz-elvezetésének fejlesztése</t>
  </si>
  <si>
    <t>HARC KÖZSÉG ÖNKORMÁNYZATA</t>
  </si>
  <si>
    <t xml:space="preserve">HARC KÖZSÉG BEL- ÉS KÜLTERÜLETI CSAPADÉKVÍZ ELVEZETÉSE I.ÜTEM_x000D_
</t>
  </si>
  <si>
    <t>BOGYISZLÓ KÖZSÉG ÖNKORMÁNYZATA</t>
  </si>
  <si>
    <t>Bogyiszló Község belterületi vízrendezése I. ütem</t>
  </si>
  <si>
    <t>TISZABERCEL KÖZSÉG ÖNKORMÁNYZATA</t>
  </si>
  <si>
    <t>Tiszabercel község belterületi vízrendezés I. ütem</t>
  </si>
  <si>
    <t>Kétsoprony község belterületi csapadékvíz elvezetése</t>
  </si>
  <si>
    <t>Olaszfalu Község Önkormányzata</t>
  </si>
  <si>
    <t>OLASZFALU CSAPADÉKVÍZ-ELVEZETÉS FEJLESZTÉSE - II. ÜTEM</t>
  </si>
  <si>
    <t>Csapadékvíz elvezető rendszer fejlesztése Mánfa község belterületén 2019</t>
  </si>
  <si>
    <t>Kömlőd Község Önkormányzata</t>
  </si>
  <si>
    <t>Kömlőd csapadékvíz-elvezetésének fejlesztése</t>
  </si>
  <si>
    <t>HEREND VÁROS ÖNKORMÁNYZATA</t>
  </si>
  <si>
    <t>Bel- és csapadék-vízvédelmi létesítmények fejlesztése Herenden</t>
  </si>
  <si>
    <t>Kétegyháza Nagyközség csapadékvíz csatorna-hálózatának fejlesztése 2. ütem</t>
  </si>
  <si>
    <t xml:space="preserve">Belterületi vízrendes Bátán III ütem. </t>
  </si>
  <si>
    <t>Kakasdi belterületi vízrendezés III. ütem</t>
  </si>
  <si>
    <t>Penyige község Alkotmány, Toldi, Zrínyi, Sport és Rákóczi utcák belterületi vízrendezése</t>
  </si>
  <si>
    <t>MÁTRAMINDSZENT KÖZSÉG VÍZELVEZETÉSÉNEK RÉSZLEGES ÁTÉPÍTÉSE</t>
  </si>
  <si>
    <t>Nemesvita község csapadékvíz-elvezető rendszerének felújítása - II. ütem</t>
  </si>
  <si>
    <t>Szakcs Község Önkormányzata</t>
  </si>
  <si>
    <t>Helyi vízkár veszélyeztetettséget csökkentő infrastrukturális fejlesztés Szakcson I. ütem</t>
  </si>
  <si>
    <t>FADD NAGYKÖZSÉG ÖNKORMÁNYZATA</t>
  </si>
  <si>
    <t>Belterületi csapadékvíz rendezés Faddon</t>
  </si>
  <si>
    <t xml:space="preserve">Németkér Község helyi vízvédelmi fejlesztésének II. üteme  </t>
  </si>
  <si>
    <t>ŐCSÉNY KÖZSÉG ÖNKORMÁNYZATA</t>
  </si>
  <si>
    <t>Sárköz belvízrendezése – Őcsény I. ütem</t>
  </si>
  <si>
    <t>TEVEL KÖZSÉG ÖNKORMÁNYZATA</t>
  </si>
  <si>
    <t>Tevel település faluárok vízrendezése</t>
  </si>
  <si>
    <t>TOP-2.1.3-15-VS1</t>
  </si>
  <si>
    <t>TOP-2.1.3-15-CS1</t>
  </si>
  <si>
    <t>TOP-2.1.3-15-BO1</t>
  </si>
  <si>
    <t>TOP-2.1.3-16-BA1</t>
  </si>
  <si>
    <t>TOP-2.1.3-16-BS1</t>
  </si>
  <si>
    <t>TOP-2.1.3-15-TL1</t>
  </si>
  <si>
    <t>TOP-2.1.3-15-SB1</t>
  </si>
  <si>
    <t>TOP-2.1.3-15-VE1</t>
  </si>
  <si>
    <t>TOP-2.1.3-15-BK1</t>
  </si>
  <si>
    <t>TOP-2.1.3-15-KO1</t>
  </si>
  <si>
    <t>TOP-2.1.3-16-BO1</t>
  </si>
  <si>
    <t>TOP-2.1.3-15-NG1</t>
  </si>
  <si>
    <t>TOP-2.1.3-15-JN1</t>
  </si>
  <si>
    <t>TOP-2.1.3-15-BS1</t>
  </si>
  <si>
    <t>TOP-2.1.3-15-SO1</t>
  </si>
  <si>
    <t>TOP-2.1.3-15-ZA1</t>
  </si>
  <si>
    <t>TOP-2.1.3-16-HE1</t>
  </si>
  <si>
    <t>TOP-2.1.3-16-VE1</t>
  </si>
  <si>
    <t>TOP-2.1.3-16-KO1</t>
  </si>
  <si>
    <t>TOP-2.1.3-15-HB1</t>
  </si>
  <si>
    <t>TOP-2.1.3-15-BA1</t>
  </si>
  <si>
    <t>TOP-2.1.3-15-HE1</t>
  </si>
  <si>
    <t>TOP-2.1.3-15-GM1</t>
  </si>
  <si>
    <t>TOP-2.1.3-15-FE1</t>
  </si>
  <si>
    <t>TOP-2.1.3-16-SB2</t>
  </si>
  <si>
    <t>TOP-2.1.3-16-HB1</t>
  </si>
  <si>
    <t>TOP-2.1.3-16-SO1</t>
  </si>
  <si>
    <t>TOP-2.1.3-16-BK1</t>
  </si>
  <si>
    <t>TOP-2.1.3-16-NG1</t>
  </si>
  <si>
    <t>TOP-2.1.3-16-VS1</t>
  </si>
  <si>
    <t>TOP-2.1.3-16-SB1</t>
  </si>
  <si>
    <t>TOP-2.1.3-16-FE1</t>
  </si>
  <si>
    <t>TOP-2.1.3-16-CS1</t>
  </si>
  <si>
    <t>TOP-2.1.3-16-JN1</t>
  </si>
  <si>
    <t>TOP-2.1.3-16-GM1</t>
  </si>
  <si>
    <t>TOP-2.1.3-16-TL1</t>
  </si>
  <si>
    <t>Liszó</t>
  </si>
  <si>
    <t>Újudvar</t>
  </si>
  <si>
    <t>Rábapatona</t>
  </si>
  <si>
    <t>Bodrogkeresztúr</t>
  </si>
  <si>
    <t>Ajak</t>
  </si>
  <si>
    <t>Bajánsenye</t>
  </si>
  <si>
    <t>Jászboldogháza</t>
  </si>
  <si>
    <t>Örményes</t>
  </si>
  <si>
    <t>Tiszabő</t>
  </si>
  <si>
    <t>Rákócziújfalu</t>
  </si>
  <si>
    <t>Tokodaltáró</t>
  </si>
  <si>
    <t>Pilismarót</t>
  </si>
  <si>
    <t>Nyírbogdány</t>
  </si>
  <si>
    <t>Tiszabezdéd</t>
  </si>
  <si>
    <t>Kamut</t>
  </si>
  <si>
    <t>Zsadány</t>
  </si>
  <si>
    <t>Magyarcsanád</t>
  </si>
  <si>
    <t>Karcsa</t>
  </si>
  <si>
    <t>Hollóháza</t>
  </si>
  <si>
    <t>Répáshuta</t>
  </si>
  <si>
    <t>Arló</t>
  </si>
  <si>
    <t>Tiszaladány</t>
  </si>
  <si>
    <t>Tarhos</t>
  </si>
  <si>
    <t>Hidasnémeti</t>
  </si>
  <si>
    <t>Tiszalúc</t>
  </si>
  <si>
    <t>Bánhorváti</t>
  </si>
  <si>
    <t>Öttömös</t>
  </si>
  <si>
    <t>Biharnagybajom</t>
  </si>
  <si>
    <t>Dédestapolcsány</t>
  </si>
  <si>
    <t>Kondó</t>
  </si>
  <si>
    <t>Újszentiván</t>
  </si>
  <si>
    <t>Sóstófalva</t>
  </si>
  <si>
    <t>Baktakék</t>
  </si>
  <si>
    <t>Telkibánya</t>
  </si>
  <si>
    <t>Alsóberecki</t>
  </si>
  <si>
    <t>Arnót</t>
  </si>
  <si>
    <t>Balatonújlak</t>
  </si>
  <si>
    <t>Ipolytarnóc</t>
  </si>
  <si>
    <t>Szenna</t>
  </si>
  <si>
    <t>Dorogháza</t>
  </si>
  <si>
    <t>Potony</t>
  </si>
  <si>
    <t>Sáta</t>
  </si>
  <si>
    <t>Tét</t>
  </si>
  <si>
    <t>Győrzámoly</t>
  </si>
  <si>
    <t>Kisecset</t>
  </si>
  <si>
    <t>Sopronhorpács</t>
  </si>
  <si>
    <t>Osli</t>
  </si>
  <si>
    <t>Pinnye</t>
  </si>
  <si>
    <t>Bükkszentkereszt</t>
  </si>
  <si>
    <t>Bajót</t>
  </si>
  <si>
    <t>Nyim</t>
  </si>
  <si>
    <t>Fertőszentmiklós</t>
  </si>
  <si>
    <t>Zselickislak</t>
  </si>
  <si>
    <t>Völcsej</t>
  </si>
  <si>
    <t>Pér</t>
  </si>
  <si>
    <t>Gyermely</t>
  </si>
  <si>
    <t>Dunaszeg</t>
  </si>
  <si>
    <t>Bőny</t>
  </si>
  <si>
    <t>Nyúl</t>
  </si>
  <si>
    <t>Csokvaomány</t>
  </si>
  <si>
    <t>Ikrény</t>
  </si>
  <si>
    <t>Simonfa</t>
  </si>
  <si>
    <t>Bedegkér</t>
  </si>
  <si>
    <t>Écs</t>
  </si>
  <si>
    <t>Ravazd</t>
  </si>
  <si>
    <t>Kerkaszentkirály</t>
  </si>
  <si>
    <t>Teskánd</t>
  </si>
  <si>
    <t>Sajókeresztúr</t>
  </si>
  <si>
    <t>Körösszegapáti</t>
  </si>
  <si>
    <t>Alattyán</t>
  </si>
  <si>
    <t>Szentgyörgyvár</t>
  </si>
  <si>
    <t>Kisbágyon</t>
  </si>
  <si>
    <t>Cserépfalu</t>
  </si>
  <si>
    <t>Újléta</t>
  </si>
  <si>
    <t>Kiskutas</t>
  </si>
  <si>
    <t>Zsáka</t>
  </si>
  <si>
    <t>Karmacs</t>
  </si>
  <si>
    <t>Kondoros</t>
  </si>
  <si>
    <t>Doboz</t>
  </si>
  <si>
    <t>Hunya</t>
  </si>
  <si>
    <t>Pocsaj</t>
  </si>
  <si>
    <t>Körösszakál</t>
  </si>
  <si>
    <t>Csengerújfalu</t>
  </si>
  <si>
    <t>Vásárosmiske</t>
  </si>
  <si>
    <t>Tiszacsege</t>
  </si>
  <si>
    <t>Esztár</t>
  </si>
  <si>
    <t>Bakonszeg</t>
  </si>
  <si>
    <t>Szentkirály</t>
  </si>
  <si>
    <t>Cikó</t>
  </si>
  <si>
    <t>Nagykónyi</t>
  </si>
  <si>
    <t>Izmény</t>
  </si>
  <si>
    <t>Varsád</t>
  </si>
  <si>
    <t>Kömpöc</t>
  </si>
  <si>
    <t>Csikóstőttős</t>
  </si>
  <si>
    <t>Gáborján</t>
  </si>
  <si>
    <t>Szászvár</t>
  </si>
  <si>
    <t>Szalkszentmárton</t>
  </si>
  <si>
    <t>Kismarja</t>
  </si>
  <si>
    <t>Magyaregregy</t>
  </si>
  <si>
    <t>Nyírmártonfalva</t>
  </si>
  <si>
    <t>Hőgyész</t>
  </si>
  <si>
    <t>Gyönk</t>
  </si>
  <si>
    <t>Kéty</t>
  </si>
  <si>
    <t>Tolnanémedi</t>
  </si>
  <si>
    <t>Szálka</t>
  </si>
  <si>
    <t>Simontornya</t>
  </si>
  <si>
    <t>Lengyel</t>
  </si>
  <si>
    <t>Nagymányok</t>
  </si>
  <si>
    <t>Tiszabercel</t>
  </si>
  <si>
    <t>Kömlőd</t>
  </si>
  <si>
    <t>Herend</t>
  </si>
  <si>
    <t>Szakcs</t>
  </si>
  <si>
    <t>Fadd</t>
  </si>
  <si>
    <t>Őcsény</t>
  </si>
  <si>
    <t>Tevel</t>
  </si>
  <si>
    <t>Projektek száma  (db)</t>
  </si>
  <si>
    <t>Félidei értékelés</t>
  </si>
  <si>
    <t>HUF/EUR</t>
  </si>
  <si>
    <t xml:space="preserve"> Felhívás keretösszege 
hatályos ÉFK
(Mrd Ft)</t>
  </si>
  <si>
    <t>lezárult</t>
  </si>
  <si>
    <t xml:space="preserve">Felhívás állapota </t>
  </si>
  <si>
    <t>nyitva</t>
  </si>
  <si>
    <t>VP4-11.1-11.2-18 - Ökológiai gazdálkodásra történő áttérés, ökológiai gazdálkodás fenntartása</t>
  </si>
  <si>
    <t>VP4-11.1-11.2.1-15, 18</t>
  </si>
  <si>
    <t>Egységes kérelemmel benyújtandó</t>
  </si>
  <si>
    <t>Lezárult</t>
  </si>
  <si>
    <t>Megítélt támogatás (HUF) összesen 2020.09.30-i zárással</t>
  </si>
  <si>
    <t>VP1-1.3.1-17 Szakmai tanulmányutak és csereprogramok</t>
  </si>
  <si>
    <t>VP1-2.1.1-2.1.2-17 Mezőgazdasági, erdőgazdálkodási és élelmiszer-feldolgozáshoz kapcsolódó egyéni és csoportos szaktanácsadás</t>
  </si>
  <si>
    <t>VP4-4.4.2.1-16 Vízvédelmi célú nem termelő beruházások: létesítmények kialakítása, fejlesztése</t>
  </si>
  <si>
    <t>VP4-4.4.2.2-16 Vízvédelmi célú nem termelő beruházások: vízvédelmi és vizes élőhely létrehozása, fejlesztése</t>
  </si>
  <si>
    <t>VP5-4.1.6- 4.2.3-17 Mezőgazdasági- és feldolgozó üzemek energia- hatékonyságának javítása</t>
  </si>
  <si>
    <t>VP5-8.3.1-17 Az erdőgazdálkodási potenciálban okozott erdőkárok megelőzése</t>
  </si>
  <si>
    <t>VP5-8.5.1-17 Az erdei ökoszisztémák ellenálló képességének és környezeti értékének növelését célzó beruházások</t>
  </si>
  <si>
    <t>Üjak összesen</t>
  </si>
  <si>
    <t>VP4-16.5.1-17 A fenntarthatóságot célzó tájgazdálkodás, terület- és tájhasználatváltás együttműködései</t>
  </si>
  <si>
    <t>Nem igénybevett konstrukció</t>
  </si>
  <si>
    <t>Fel nem használt keret lezártaknál</t>
  </si>
  <si>
    <t>Maradék keret élőknél</t>
  </si>
  <si>
    <t>Félidei jelentés</t>
  </si>
  <si>
    <t>Nyertesek száma (TO db)</t>
  </si>
  <si>
    <t>1. A környezeti szempontból fenntartható, erőforrás-hatékony, innovatív, versenyképes és tudásalapú halászat előmozdításáról szóló 1. prioritás</t>
  </si>
  <si>
    <t>MAHOP-1.2-2017</t>
  </si>
  <si>
    <t>Nyilvántartott halgazdálkodási vízterületek rehabilitációja, beleértve az ívási helyek fejlesztését és a vándorló halfajok vándorlási útvonalainak biztosítását</t>
  </si>
  <si>
    <t>további beérkezett támogatás igény van, döntés folyamatban.</t>
  </si>
  <si>
    <t>2. A környezeti szempontból fenntartható, erőforrás-hatékony, innovatív, versenyképes és tudásalapú akvakultúra támogatásáról szóló 2. prioritás</t>
  </si>
  <si>
    <t>MAHOP-2.1-2016</t>
  </si>
  <si>
    <t>MAHOP-2.3-2016</t>
  </si>
  <si>
    <t>MAHOP-2.4-2016</t>
  </si>
  <si>
    <t>Az akvakultúrába történő környezetvédelmi célú beruházások</t>
  </si>
  <si>
    <t>MAHOP-2.5-2017</t>
  </si>
  <si>
    <t>VKI intézkedés: 30%</t>
  </si>
  <si>
    <t>A programokban  mindenféle jó gyakoprlatok szerepelnek.</t>
  </si>
  <si>
    <t>Tanácsadás figyelembe vehető a VKI követelménye</t>
  </si>
  <si>
    <t>A termálvíz-haszosítás hatékonyságának növelése</t>
  </si>
  <si>
    <t>Pi Vision Élelmiszeripari és Kereskedelmi Betéti Társaság</t>
  </si>
  <si>
    <t>K+F+I konzorciumban</t>
  </si>
  <si>
    <t>Szigetszentmiklós</t>
  </si>
  <si>
    <t>20-50</t>
  </si>
  <si>
    <t>GEOPORT Tudományos-műszaki és Kereskedelmi Korlátolt Felelősségű Társaság</t>
  </si>
  <si>
    <t>Digitális mélyfúrás-geofizikai rendszer prototípusainak fejlesztése és piacra vitele a Geoport Kft.-nél.</t>
  </si>
  <si>
    <t>20-100</t>
  </si>
  <si>
    <t>KEHOP-1.2.1</t>
  </si>
  <si>
    <t>Helyi klímastratégiák kidolgozása, valamint a klímatudatosságot erősítő szemléletformálás</t>
  </si>
  <si>
    <t>2020.09.29-i adatok alapján lekérdezett állapot.</t>
  </si>
  <si>
    <t>A felhívás lezárásra került.</t>
  </si>
  <si>
    <t>MAHOP-2.5.1-2018</t>
  </si>
  <si>
    <t>MAHOP-2.4.1-2016</t>
  </si>
  <si>
    <t>Eszközbeszerzés a Hortobágyi Halgazdaság Zrt. tóegységeibe, a vízminőség folyamatos azonnali eredményt mutató ellenőrzése érdekében</t>
  </si>
  <si>
    <t>Képletmódosítás, az összköltségből volt számolva</t>
  </si>
  <si>
    <t>MAHOP-2.5.1-2017, 2018</t>
  </si>
  <si>
    <t>Balatoni Halgazdálkodási Nonprofit Zártkörűen Működö Részvénytársaság</t>
  </si>
  <si>
    <t>8 db új ívóhely létesítése a Tihanyi-félsziget körül önálló, lehatárolt területen a biodiverzitás megőrzése érdekében</t>
  </si>
  <si>
    <t>Közép-Tisza-Vidéki Horgász Egyesületek Szövetsége</t>
  </si>
  <si>
    <t>Doba-pusztai hal ívóhely és ivadékbölcső kialakítása a Tisza hullámterében</t>
  </si>
  <si>
    <t>A NAIK-HAKI kezelésében lévő Bikazugi Holt-Körös halállományának rehabilitációját szolgáló statikus halkeltető és nevelő létesítmény építése</t>
  </si>
  <si>
    <t>A Döröskei-víztározó rehabilitációja, a litorális zóna állapotának helyreállításával és az idegenhonos invazív fajok visszaszorításával</t>
  </si>
  <si>
    <t>Döröske</t>
  </si>
  <si>
    <t>Sporthorgász Egyesületek Győr-Moson-Sopron megyei Szövetsége</t>
  </si>
  <si>
    <t>Hal élő- és ívóhely és ivadékbölcső kialakítása a Rába-Marcal hullámterében</t>
  </si>
  <si>
    <t>Komplex hulladékgazdálkodási rendszer fejlesztése az Abaúj-Zempléni Szilárdhulladék Gazdálkodási Önkormányzati Társulás és a Hernád Völgye és Térsége Szilárdhulladék-kezelési Önkormányzati Társulás területén</t>
  </si>
  <si>
    <t>KEHOP-3.2.2</t>
  </si>
  <si>
    <t>HEVES MEGYEI REGIONÁLIS HULLADÉKGAZDÁLKODÁSI TÁRSULÁS</t>
  </si>
  <si>
    <t>A hulladékgazdálkodási rendszer fejlesztése a Mórahalmi és Kisteleki járásban, illetve Domaszék és Szatymaz településeken, különös tekintettel az elkülönített hulladékgyűjtési, szállítási és előkezelő rendszerre</t>
  </si>
  <si>
    <t>A hulladékgazdálkodási rendszer fejlesztése Szombathely város területén, különös tekintettel az elkülönített hulladékgyűjtési, szállítási és előkezelő rendszerre</t>
  </si>
  <si>
    <t>Szilárdhulladék-gazdálkodási Rendszer továbbfejlesztése a Heves megyei Regionális Hulladékgazdálkodási Társulás területén</t>
  </si>
  <si>
    <t>Hejőpapi</t>
  </si>
  <si>
    <t>KEHOP-3.1.2</t>
  </si>
  <si>
    <t>A biológiailag lebomló hulladék eltérítése a hulladéklerakóktól</t>
  </si>
  <si>
    <t>Oroszlány</t>
  </si>
  <si>
    <t>BUDAPEST FŐVÁROS XI. KERÜLET ÚJBUDA ÖNKORMÁNYZATA</t>
  </si>
  <si>
    <t>BUDAPEST FŐVÁROS IX. KERÜLET FERENCVÁROS ÖNKORMÁNYZATA</t>
  </si>
  <si>
    <t>BUDAPEST FŐVÁROS IV. KERÜLET  ÚJPEST ÖNKORMÁNYZATA</t>
  </si>
  <si>
    <t>BUDAPEST FŐVÁROS VIII. KERÜLET JÓZSEFVÁROSI  ÖNKORMÁNYZAT</t>
  </si>
  <si>
    <t>ÉRD MEGYEI JOGÚ VÁROS ÖNKORMÁNYZATA</t>
  </si>
  <si>
    <t>BUDAFOK-TÉTÉNY BUDAPEST XXII. KERÜLET ÖNKORMÁNYZATA</t>
  </si>
  <si>
    <t>BUDAPEST FŐVÁROS X. KERÜLET KŐBÁNYAI ÖNKORMÁNYZAT</t>
  </si>
  <si>
    <t>BUDAPEST FŐVÁROS III. KERÜLET,  ÓBUDA-BÉKÁSMEGYER ÖNKORMÁNYZAT</t>
  </si>
  <si>
    <t>Mórahalom Városi Önkormányzat</t>
  </si>
  <si>
    <t>BUDAPEST FŐVÁROS  XIV. KERÜLET ZUGLÓ ÖNKORMÁNYZATA</t>
  </si>
  <si>
    <t>BUDAPEST XXI. KERÜLET CSEPEL ÖNKORMÁNYZATA</t>
  </si>
  <si>
    <t>BODAJK VÁROS ÖNKORMÁNYZAT</t>
  </si>
  <si>
    <t>ALBERTIRSA VÁROS ÖNKORMÁNYZATA</t>
  </si>
  <si>
    <t>NYERGESÚJFALU VÁROS ÖNKORMÁNYZATA</t>
  </si>
  <si>
    <t>BÜKKARANYOS KÖZSÉG ÖNKORMÁNYZATA</t>
  </si>
  <si>
    <t>KISKUNMAJSAI TÖBBCÉLÚ KISTÉRSÉGI TÁRSULÁS</t>
  </si>
  <si>
    <t>GÖDÖLLŐ VÁROS ÖNKORMÁNYZATA</t>
  </si>
  <si>
    <t>Szeghalom Város Önkormányzata</t>
  </si>
  <si>
    <t>RÉPCELAK VÁROS ÖNKORMÁNYZATA</t>
  </si>
  <si>
    <t>SZABADEGYHÁZA KÖZSÉG ÖNKORMÁNYZATA</t>
  </si>
  <si>
    <t>BARABÁS KÖZSÉG ÖNKORMÁNYZATA</t>
  </si>
  <si>
    <t>SÁROSPATAK VÁROS ÖNKORMÁNYZATA</t>
  </si>
  <si>
    <t>FORRÁSKÚT KÖZSÉG ÖNKORMÁNYZATA</t>
  </si>
  <si>
    <t>CELLDÖMÖLK VÁROS ÖNKORMÁNYZATA</t>
  </si>
  <si>
    <t>BADACSONYTOMAJ  VÁROS ÖNKORMÁNYZATA</t>
  </si>
  <si>
    <t>Balatonmáriafürdő Község Önkormányzata</t>
  </si>
  <si>
    <t>BÁGYOGSZOVÁT KÖZSÉG ÖNKORMÁNYZATA</t>
  </si>
  <si>
    <t>ELŐSZÁLLÁS NAGYKÖZSÉG ÖNKORMÁNYZATA</t>
  </si>
  <si>
    <t>POLGÁR VÁROS ÖNKORMÁNYZATA</t>
  </si>
  <si>
    <t>MEZŐNYÁRÁD KÖZSÉG ÖNKORMÁNYZATA</t>
  </si>
  <si>
    <t>CSÁKVÁR VÁROS ÖNKORMÁNYZATA</t>
  </si>
  <si>
    <t>BUDAÖRS VÁROS ÖNKORMÁNYZATA</t>
  </si>
  <si>
    <t>GYÁL VÁROS ÖNKORMÁNYZATA</t>
  </si>
  <si>
    <t>JÁSZFÉNYSZARU VÁROS ÖNKORMÁNYZATA</t>
  </si>
  <si>
    <t>BIATORBÁGY VÁROS ÖNKORMÁNYZATA</t>
  </si>
  <si>
    <t>BELED VÁROS ÖNKORMÁNYZATA</t>
  </si>
  <si>
    <t>Naszály Község Önkormányzata</t>
  </si>
  <si>
    <t>GÖD VÁROS ÖNKORMÁNYZATA</t>
  </si>
  <si>
    <t>Szegvár Nagyközségi Önkormányzat</t>
  </si>
  <si>
    <t>KAJÁRPÉC KÖZSÉGI ÖNKORMÁNYZAT</t>
  </si>
  <si>
    <t>NAGYKOVÁCSI NAGYKÖZSÉG ÖNKORMÁNYZATA</t>
  </si>
  <si>
    <t>BORSOSBERÉNY KÖZSÉG ÖNKORMÁNYZATA</t>
  </si>
  <si>
    <t>Dötk Község Önkormányzata</t>
  </si>
  <si>
    <t>Kosd Község Önkormányzat</t>
  </si>
  <si>
    <t>Türje Község Önkormányzata</t>
  </si>
  <si>
    <t>Mátraszőlős Község Önkormányzata</t>
  </si>
  <si>
    <t>LAJOSMIZSE VÁROS ÖNKORMÁNYZATA</t>
  </si>
  <si>
    <t>TATA VÁROS ÖNKORMÁNYZATA</t>
  </si>
  <si>
    <t>LÁNYCSÓK KÖZSÉGI ÖNKORMÁNYZAT</t>
  </si>
  <si>
    <t>Medgyesegyháza Városi Önkormányzat</t>
  </si>
  <si>
    <t>RÁCALMÁS VÁROS ÖNKORMÁNYZATA</t>
  </si>
  <si>
    <t>GYARMAT KÖZSÉGI ÖNKORMÁNYZAT</t>
  </si>
  <si>
    <t>EGYHÁZASGERGE KÖZSÉG ÖNKORMÁNYZATA</t>
  </si>
  <si>
    <t>HAJDÚSZOBOSZLÓ VÁROS ÖNKORMÁNYZATA</t>
  </si>
  <si>
    <t>SÜLYSÁP VÁROS ÖNKORMÁNYZATA</t>
  </si>
  <si>
    <t>BUGYI NAGYKÖZSÉG ÖNKORMÁNYZATA</t>
  </si>
  <si>
    <t>VÉRTESBOGLÁR KÖZSÉG ÖNKORMÁNYZATA</t>
  </si>
  <si>
    <t>SZORGALMATOS KÖZSÉG ÖNKORMÁNYZATA</t>
  </si>
  <si>
    <t>KOMÁROM VÁROS ÖNKORMÁNYZATA</t>
  </si>
  <si>
    <t>TÚRKEVE VÁROS ÖNKORMÁNYZAT</t>
  </si>
  <si>
    <t>SOPRON MEGYEI JOGÚ VÁROS ÖNKORMÁNYZATA</t>
  </si>
  <si>
    <t>BÁTASZÉK VÁROS ÖNKORMÁNYZATA</t>
  </si>
  <si>
    <t>JÁSZÁROKSZÁLLÁS VÁROS ÖNKORMÁNYZATA</t>
  </si>
  <si>
    <t>MEZŐFALVA NAGYKÖZSÉG ÖNKORMÁNYZATA</t>
  </si>
  <si>
    <t>KAPOS-MENTI TERÜLET- ÉS VIDÉKFEJLESZTÉSI TÁRSULÁS</t>
  </si>
  <si>
    <t>DÉL-ZALA MURAHÍD LETENYE TÉRSÉGI TÁRSULÁS</t>
  </si>
  <si>
    <t>BALATONFŰZFŐ VÁROS ÖNKORMÁNYZATA</t>
  </si>
  <si>
    <t>NYÍRGYULAJ KÖZSÉG ÖNKORMÁNYZATA</t>
  </si>
  <si>
    <t>SALGÓTARJÁN MEGYEI JOGÚ VÁROS ÖNKORMÁNYZATA</t>
  </si>
  <si>
    <t>Budapest Főváros XX. Kerület Pesterzsébet Önkormányzata</t>
  </si>
  <si>
    <t>BUDAPEST FŐVÁROS VII. KER. ERZSÉBETVÁROS ÖNKORMÁNYZATA</t>
  </si>
  <si>
    <t>SZOLNOK MEGYEI JOGÚ VÁROS  ÖNKORMÁNYZATA</t>
  </si>
  <si>
    <t xml:space="preserve">Helyi klímastratégia elkészítése és komplex szemléletformálás Budapest XI. kerületében, Újbudán
</t>
  </si>
  <si>
    <t>Klímatudatosságot erősítő szemléletformálás a XVIII. kerületben</t>
  </si>
  <si>
    <t>Otthon, város, Ferencváros – közös klímastratégia tervezés</t>
  </si>
  <si>
    <t>Helyi klímastratégia kidolgozása és a klímatudatosságot erősítő szemléletformálás megvalósítása Győr városában</t>
  </si>
  <si>
    <t xml:space="preserve">Szeged klímastratégiájának kidolgozása, valamint a lakosság klímatudatosságot erősítő szemléletformálása </t>
  </si>
  <si>
    <t>Klímatudatossági programok Kispesten</t>
  </si>
  <si>
    <t>Klímatudatosság erősítése Újpesten</t>
  </si>
  <si>
    <t>Helyi klímastratégia kidolgozása, valamint a klímatudatosságot erősítő szemléletformálás Józsefvárosban</t>
  </si>
  <si>
    <t>Kaposvár klímastratégiájának kidolgozása és a helyi lakosság szemléletformálása</t>
  </si>
  <si>
    <t>Miskolc Megyei Jogú Város klímastratégiájának kidolgozása és klímatudatos szemléletformálás megvalósítása a városi lakosság körében</t>
  </si>
  <si>
    <t>Éghajlatváltozással kapcsolatos stratégiaalkotás és szemléletformálás Nagykanizsán</t>
  </si>
  <si>
    <t>Érd MJV klímavédelmi stratégiájának kidolgozása és szemléletformáló program sorozatok megvalósítása</t>
  </si>
  <si>
    <t>Érd</t>
  </si>
  <si>
    <t>Változz a jövődért, változz a Kerületért</t>
  </si>
  <si>
    <t>Hódmezővásárhelyi klímastratégia</t>
  </si>
  <si>
    <t>Zalaegerszeg Megyei Jogú Város helyi klímastratégiájának kidolgozása, helyi klímatudatosságot erősítő szemléletformálás</t>
  </si>
  <si>
    <t>Zöld Kőbánya - Rajtad múlik!</t>
  </si>
  <si>
    <t>Nézzünk szembe a klímaváltozással! Lakossági szemléletformálás Óbuda-Békásmegyeren</t>
  </si>
  <si>
    <t>KEHOP-1.2.1 Helyi klímastratégiák kidolgozása, valamint a klímatudatosságot erősítő szemléletformálás</t>
  </si>
  <si>
    <t xml:space="preserve">KAPUVÁR települési klímastratégiájának kidolgozása, klímatudatosságot erősítő szemléletformálással </t>
  </si>
  <si>
    <t>Közösen a Zuglói Klímastratégia kialakításáért</t>
  </si>
  <si>
    <t>Klímatudatosságot erősítő szemléletformálás Kunszentmiklóson</t>
  </si>
  <si>
    <t>Klímastratégia kidolgozása és klímatudatosságot erősítő szemléletformálás Csepelen</t>
  </si>
  <si>
    <t xml:space="preserve">„Helyi klímastratégia kidolgozása, valamint a klímatudatosságot erősítő szemléletformálás megvalósítása Békésen” </t>
  </si>
  <si>
    <t>Helyi klímastratégiák kidolgozása, valamint a klímatudatosságot erősítő szemléletformálás Bodajkon</t>
  </si>
  <si>
    <t>Bodajk</t>
  </si>
  <si>
    <t>Klímaváltozással kapcsolatos szemléletformálás és stratégiaalkotás Lenti Városban</t>
  </si>
  <si>
    <t>KlíMAtudatos szemléletformálási programsorozat megvalósítása Albertirsán</t>
  </si>
  <si>
    <t>Albertirsa</t>
  </si>
  <si>
    <t>Helyi Klímastratégia kidolgozása és szemléletformálás Deszken</t>
  </si>
  <si>
    <t>Bükkábrány, Mezőkövesd és Mezőkeresztes települések helyi klímastratégiájának kidolgozása, klímatudatosságot erősítő szemléletformálás megvalósítása</t>
  </si>
  <si>
    <t>HELYI KLÍMASTRATÉGIÁK KIDOLGOZÁSA, VALAMINT A KLÍMATUDATOSSÁGOT ERŐSÍTŐ SZEMLÉLETFORMÁLÁS VÉRTESSZŐLŐS ÉS BAJ TÉRSÉGÉBEN</t>
  </si>
  <si>
    <t>HELYI KLÍMASTRATÉGIÁK KIDOLGOZÁSA, VALAMINT A KLÍMATUDATOSSÁGOT ERŐSÍTŐ SZEMLÉLETFORMÁLÁS NYERGESÚJFALU ÉS LÁBATLAN TÉRSÉGÉBEN</t>
  </si>
  <si>
    <t>Nyergesújfalu</t>
  </si>
  <si>
    <t>HELYI KLÍMASTRATÉGIÁK KIDOLGOZÁSA, VALAMINT A KLÍMATUDATOSSÁGOT ERŐSÍTŐ SZEMLÉLETFORMÁLÁS BÁBOLNA ÉS KISBÉR TÉRSÉGÉBEN</t>
  </si>
  <si>
    <t>Helyi klímastratégia kidolgozása, valamint a klímatudatosságot erősítő szemléletformálás megvalósítása Tiszavasváriban</t>
  </si>
  <si>
    <t>Helyi klímastratégia kidolgozása, valamint klímatudatosságot erősítő szemléletformálás Bükkaranyos és térségében.</t>
  </si>
  <si>
    <t>Bükkaranyos</t>
  </si>
  <si>
    <t>Helyi klímastratégiák kidolgozása, valamint a klímatudatosságot erősítő szemléletformálás Gárdony Városában</t>
  </si>
  <si>
    <t>Helyi klímastratéga kidolgozása, valamint a klímatudatosságot erősítő szemléletformálás Gyula városában</t>
  </si>
  <si>
    <t xml:space="preserve">Helyi klímastratégia kidolgozása, valamint klímatudatosságot erősítő szemléletformálás Harsány és térségében </t>
  </si>
  <si>
    <t>Klímastratégia és szemléletformálás a Kiskunmajsai kistérségben</t>
  </si>
  <si>
    <t>Gödöllő Város klímastratégiájának kidolgozása, valamint helyi szintű szemléletformálási programok megvalósítása</t>
  </si>
  <si>
    <t>Szeghalom Város Önkormányzatának helyi klímastratégiájának kidolgozása, valamint a klímatudatosságot erősítő szemléletformálása</t>
  </si>
  <si>
    <t>Répcelak klímastratégiájának kidolgozása és a klímatudatos magatartás elsajátítása</t>
  </si>
  <si>
    <t>Készüljünk az éghajlatváltozásra Szabadegyházán!”</t>
  </si>
  <si>
    <t>Szabadegyháza</t>
  </si>
  <si>
    <t>Tegyünk együtt a jövőért!</t>
  </si>
  <si>
    <t>Barabás</t>
  </si>
  <si>
    <t>Sárvár város klímastratégiájának felülvizsgálata, valamint a klímatudatosságot erősítő szemléletformálás</t>
  </si>
  <si>
    <t>Helyi klímastratégia kidolgozása és a klímatudatosságot erősítő szemléletformálás Sárospatakon</t>
  </si>
  <si>
    <t>Helyi klímastratégia kidolgozása, valamint a klímatudatosságot erősítő szemléletformálás Csepreg Városában</t>
  </si>
  <si>
    <t>Helyi klímastratégia kidolgozása, valamint klímatudatosságot erősítő szemléletformálás Forráskúton</t>
  </si>
  <si>
    <t>Forráskút</t>
  </si>
  <si>
    <t>Gyógyító klíma Kőszegen</t>
  </si>
  <si>
    <t>„Te, tegyél érte!” – klímatudatosságot erősítő lakossági szemléletformálás Celldömölkön</t>
  </si>
  <si>
    <t xml:space="preserve">VISEGRÁD települési klímastratégiájának kidolgozása klímatudatosságot erősítő szemléletformálással
</t>
  </si>
  <si>
    <t>BADACSONYTOMAJ települési klímastratégiájának kidolgozása klímatudatosságot erősítő szemléletformálással</t>
  </si>
  <si>
    <t>Badacsonytomaj</t>
  </si>
  <si>
    <t>Helyi klíma stratégiák kidolgozása, valamint klímatudatosságot erősítő szemléletformálási programok megvalósítása a Balaton dél-nyugati térségében</t>
  </si>
  <si>
    <t>Borsodszentgyörgy és Arló klímastratégiájának kidolgozása és lakosainak klímatudatos szemléletformálása</t>
  </si>
  <si>
    <t>Siklósi helyi klímastratégia kidolgozása, valamint a klímatudatosságot erősítő szemléletformálás</t>
  </si>
  <si>
    <t>Helyi klímastratégia kidolgozása, valamint a klímatudatosságot erősítő szemléletformálás Bágyogszováton</t>
  </si>
  <si>
    <t>Bágyogszovát</t>
  </si>
  <si>
    <t>Előszállás - Baracs - Nagykarácsony Községek közös klímastratégiájának kidolgozása, valamint a térségi lakosság klímatudatosságát erősítő szemléletformálása</t>
  </si>
  <si>
    <t>Előszállás</t>
  </si>
  <si>
    <t>Rábapatona klímastratégiájának kidolgozása, valamint klímatudatosságot erősítő szemléletformáló programok megvalósítása</t>
  </si>
  <si>
    <t>Szigetvári helyi klímastratégia kidolgozása, valamint a klímatudatosságot erősítő szemléletformálás</t>
  </si>
  <si>
    <t>Zöld-szemlélet a zöld-klímáért Polgár városában</t>
  </si>
  <si>
    <t>Polgár</t>
  </si>
  <si>
    <t>Mezőnyárád és Tibolddaróc klímastratégiájának kidolgozása és lakosainak klímatudatos szemléletformálása</t>
  </si>
  <si>
    <t>Mezőnyárád</t>
  </si>
  <si>
    <t>Klímastratégia kidolgozása, valamint szemléletformáló programok megvalósítása Csornán</t>
  </si>
  <si>
    <t>Helyi klímastratégia kidolgozása, valamint a klímatudatosságot erősítő szemléletformálás Tápiószelén</t>
  </si>
  <si>
    <t>Helyi klímastratégiák kidolgozása, valamint a klímatudatosságot erősítő szemléletformálás Csákváron</t>
  </si>
  <si>
    <t>Csákvár</t>
  </si>
  <si>
    <t>Balassagyarmati térségi klímastratégia kidolgozása</t>
  </si>
  <si>
    <t>Klímastratégia kidolgozása és klímatudatossági szemléletformáló programok megvalósítása Budaörsön</t>
  </si>
  <si>
    <t>Klímatudatosság erősítése Jászboldogháza, Jászalsószentgyörgy és Jásztelek településeken</t>
  </si>
  <si>
    <t>Klímastratégia kidolgozása és klímatudatossági szemléletformáló programok megvalósítása Gyálon</t>
  </si>
  <si>
    <t>Gyál</t>
  </si>
  <si>
    <t xml:space="preserve">Balatonfüred lakossági klímatudatosság fejlesztése -alkalmazkodása  klímaváltozáshoz
</t>
  </si>
  <si>
    <t>Klímatudatosságot erősítő szemléletformálás Jászfényszarun</t>
  </si>
  <si>
    <t>Biatorbágy helyi klímastratégiája</t>
  </si>
  <si>
    <t>Szövetségben az éghajlat védelméért Beled és Répceszemere településeken</t>
  </si>
  <si>
    <t>Beled</t>
  </si>
  <si>
    <t>Helyi klímastratégia átdolgozása, valamint a klímatudatosságot erősítő szemléletformálás Szomód, Neszmély és Dunaalmás térségében</t>
  </si>
  <si>
    <t>Helyi klímastratégiák kidolgozása, valamint a a klímatudatosságot erősítő szemléletformálás Naszály, Kocs és Mocsa térségében</t>
  </si>
  <si>
    <t>Naszály</t>
  </si>
  <si>
    <t>Klímastratégia kidolgozása és klímatudatossági szemléletformáló programok megvalósítása Gödön</t>
  </si>
  <si>
    <t>Göd</t>
  </si>
  <si>
    <t>Helyi klímastratégia kidolgozása, valamint a klímatudatosságot erősítő szemléletformálás megvalósítása Szegváron</t>
  </si>
  <si>
    <t>Szövetségben az éghajlat védelméért Kajárpéc, Pápateszér és Gyömöre településeken</t>
  </si>
  <si>
    <t>Kajárpéc</t>
  </si>
  <si>
    <t>Nagykovácsi nagyközség helyi klímastratégiájának kidolgozása, helyi klímatudatosságot erősítő szemléletformálás</t>
  </si>
  <si>
    <t>Nagykovácsi</t>
  </si>
  <si>
    <t>Helyi klímastratégia kidolgozása és klímatudatos szemléletformálási programok megvalósítása Nyíradony Városában</t>
  </si>
  <si>
    <t>Gyenesdiás a klímatudatosság útján-többgenerációs szemléletformálási program</t>
  </si>
  <si>
    <t xml:space="preserve">Klímastratégia elkészítése és szemléletformálás Borsosberény településen
</t>
  </si>
  <si>
    <t>Borsosberény</t>
  </si>
  <si>
    <t>Helyi klímastratégia kidolgozása, valamint a klímatudatosságot erősítő szemléletformálás megvalósítása a Zala kanyarulat térségben</t>
  </si>
  <si>
    <t>Dötk</t>
  </si>
  <si>
    <t>Helyi klímastratégia kidolgozása, valamint a klímatudatosságot erősítő szemléletformálási programok megvalósítása a Naszály-hegy lábánál</t>
  </si>
  <si>
    <t>Kosd</t>
  </si>
  <si>
    <t>Helyi klímastratégia kidolgozása, valamint a klímatudatosságot erősítő szemléletformálási programok megvalósítása Türjén</t>
  </si>
  <si>
    <t>Türje</t>
  </si>
  <si>
    <t>Klímatudatosságot erősítő szemléletformálás Tabon</t>
  </si>
  <si>
    <t>Helyi klímastratégia kidolgozása, valamint a klímatudatosságot erősítő szemléletformálási programok megvalósítása a Kelet-Cserhátban, a mátraszőlősi Vízfogóhoz kapcsolódóan</t>
  </si>
  <si>
    <t>Mátraszőlős</t>
  </si>
  <si>
    <t>Klímatudatosságot erősítő szemléletformálás Lajosmizsén</t>
  </si>
  <si>
    <t>Lajosmizse</t>
  </si>
  <si>
    <t>Helyi klímastratégia átdolgozása és klímatudatosságot erősítő szemléletformálás Tata térségében</t>
  </si>
  <si>
    <t>Tata</t>
  </si>
  <si>
    <t>Lánycsók - Himesháza - Dunaszekcső községek közös klímastratégiájának a kidolgozása, valamint a térségi lakosság klímatudatosságát erősítő szemléletformálása</t>
  </si>
  <si>
    <t>Lánycsók</t>
  </si>
  <si>
    <t>Helyi klímastratégia kidolgozása, valamint a klímatudatosságot erősítő szemléletformálás megvalósítása Medgyesegyházán</t>
  </si>
  <si>
    <t>Medgyesegyháza</t>
  </si>
  <si>
    <t>Rácalmás és Kisapostag települések helyi klímastratégiájának kidolgozása, illetve a lakosok klímatudatosságát erősítő szemléletformálása</t>
  </si>
  <si>
    <t>Rácalmás</t>
  </si>
  <si>
    <t>Összefogással a klímatudatosságért Gyarmaton</t>
  </si>
  <si>
    <t>Gyarmat</t>
  </si>
  <si>
    <t>Helyi klímastratégia kidolgozása és klímatudatos szemléletformálás Hajdúsámsonban</t>
  </si>
  <si>
    <t>Éghajlatváltozás megelőzése Egyházasgerge és térsésgében</t>
  </si>
  <si>
    <t>A zöld klímáért Hajdúszoboszló városában</t>
  </si>
  <si>
    <t>Klímatudatos Sülysápért</t>
  </si>
  <si>
    <t>Sülysáp</t>
  </si>
  <si>
    <t>Tamási város helyi klímastratégiájának kidolgozása és a település lakosságának klímatudatosságát erősítő szemléletformálás</t>
  </si>
  <si>
    <t>„Keszthelyi klímastratégia kidolgozása és klímatudatosságot erősítő, szemléletformáló programok megvalósítása”</t>
  </si>
  <si>
    <t>Klímatudatos Újfehértóért</t>
  </si>
  <si>
    <t>Klímastratégia kidolgozása, és klímatudatos magatartásformák elterjesztésére irányuló szemléletformáló tevékenységek megvalósítása Bugyi Nagyközségben.</t>
  </si>
  <si>
    <t>Klímatudatosság népszerűsítése Vértesbogláron</t>
  </si>
  <si>
    <t>Vértesboglár</t>
  </si>
  <si>
    <t>A klímatudatos Görbeházáért</t>
  </si>
  <si>
    <t>Helyi klímastratégiák kidolgozása, valamint a klímatudatosságot erősítő szemléletformálás Szorgalmatoson</t>
  </si>
  <si>
    <t>Szorgalmatos</t>
  </si>
  <si>
    <t>Klímabarát Komárom</t>
  </si>
  <si>
    <t>Túrkeve város helyi klímastratégiájának kidolgozása, illetve a lakosok klímatudatosságát erősítő szemléletformálása</t>
  </si>
  <si>
    <t>A klímatudatos Sopron városért</t>
  </si>
  <si>
    <t>Sopron</t>
  </si>
  <si>
    <t>„Klímariadó Bátaszéken”  - Települési klímastratégia kidolgozása és szemléletformáló kampány</t>
  </si>
  <si>
    <t>Bátaszék</t>
  </si>
  <si>
    <t>Klímatudatosság erősítése Jászárokszálláson</t>
  </si>
  <si>
    <t>Jászárokszállás</t>
  </si>
  <si>
    <t>Klímastratégia kidolgozása és szemléletformálás Mezőfalván és Daruszentmiklóson</t>
  </si>
  <si>
    <t>Mezőfalva</t>
  </si>
  <si>
    <t>Tegyünk a jövőnkért! – Klímastratégia kidolgozása és szemléletformáló klímakampány Kapos-menti Terület- és Vidékfejlesztési Társulás településein</t>
  </si>
  <si>
    <t>Dalmand</t>
  </si>
  <si>
    <t>Mit tehetek én? Mit tehetünk mi? - Klímastratégia kidolgozása és klímakampány a Dél-Zala Murahíd Letenye Társulásban</t>
  </si>
  <si>
    <t>Klímatudatosság erősítése Balatonfűzfőn</t>
  </si>
  <si>
    <t>Helyi klímastatégiai szemléletformáló programok Nyírgyulaj</t>
  </si>
  <si>
    <t>Nyírgyulaj</t>
  </si>
  <si>
    <t>Formáljuk magunk Vásárosnamény jövőjét!</t>
  </si>
  <si>
    <t>Salgótarján Megyei Jogú Város helyi klímastratégiája</t>
  </si>
  <si>
    <t>Helyi klímastratégia kidolgozása, valamint a klímatudatosságot erősítő szemléletformálás Pesterzsébeten</t>
  </si>
  <si>
    <t>Helyi klímastratégia elkészítése, valamint klímatudatosságot erősítő szemléletformálás a Hegyvidéken</t>
  </si>
  <si>
    <t>Klímatudatosság erősítése Tatabányán</t>
  </si>
  <si>
    <t>Klímatudatosság erősítése Békéscsabán</t>
  </si>
  <si>
    <t xml:space="preserve">Debrecen klímastratégiájának kidolgozása, valamint a
klímatudatosságot erősítő szemléletformálás
</t>
  </si>
  <si>
    <t>Veszprém MJV klímastratégia kidolgozása és klímatudatosságot erősítő, szemléletformáló programok megvalósítása</t>
  </si>
  <si>
    <t xml:space="preserve"> Kecskemét Megyei Jogú Város klímastratégiájának elkészítése és a városi szintű klímatudatosságot elősegítő szemléletformálás</t>
  </si>
  <si>
    <t>Klímastratégia létrehozása és szemléletformálás Székesfehérváron</t>
  </si>
  <si>
    <t>Helyi klímastratégia kidolgozása, valamint a klímatudatosságot erősítő szemléletformálás megvalósítása Egerben</t>
  </si>
  <si>
    <t xml:space="preserve">Klímastratégia kidolgozása és klímatudatosságot erősítő szemléletformálás Erzsébetvárosban
</t>
  </si>
  <si>
    <t>Szolnok város helyi klímastratégiájának kidolgozása</t>
  </si>
  <si>
    <t>"Élhető éghajlatért" - helyi klímastratégia és szemléletformálás Dunaújvárosban</t>
  </si>
  <si>
    <t>Helyi klímastratégia kidolgozása, valamint a klímatudatosságot erősítő szemléletformálás Nyíregyházán</t>
  </si>
  <si>
    <t xml:space="preserve">Helyi klímastratégia kidolgozása, valamint a klímatudatosságot erősítő szemléletformálás Pécsett
</t>
  </si>
  <si>
    <t>Szévíz-csatorna komplex rendezése a 0+000-23+500 km szelvények között</t>
  </si>
  <si>
    <t>Pölöske</t>
  </si>
  <si>
    <t>Nagyszentjános település Ivóvízminőség-javító Programja</t>
  </si>
  <si>
    <t>Nagyszentjános</t>
  </si>
  <si>
    <t>Gétye település ivóvízminőség javítása és vízellátásának fejlesztése</t>
  </si>
  <si>
    <t>Gétye</t>
  </si>
  <si>
    <t>Zalabaksa és térsége ivóvízminőség javítása és vízellátásának fejlesztése</t>
  </si>
  <si>
    <t>Zalabaksa</t>
  </si>
  <si>
    <t>Hedrehely, Hencse és Visnye települések ivóvízminőség-javító programja</t>
  </si>
  <si>
    <t>Hedrehely</t>
  </si>
  <si>
    <t>Búcsúszentlászló és térsége ivóvízminőség javítása</t>
  </si>
  <si>
    <t>Búcsúszentlászló</t>
  </si>
  <si>
    <t>KEHOP-2.1.7</t>
  </si>
  <si>
    <t>MIVÍZ Miskolci Vízmű Korlátolt Felelősségű Társaság</t>
  </si>
  <si>
    <t>TETTYE FORRÁSHÁZ Pécsi Városi Víziközmű Üzemeltetési Zártkörűen Működő Részvénytársaság</t>
  </si>
  <si>
    <t>Észak-zalai Víz- és Csatornamű Zrt.</t>
  </si>
  <si>
    <t>Debreceni Vízmű Zártkörűen Működő Részvénytársaság</t>
  </si>
  <si>
    <t>NYÍRSÉGVÍZ Nyíregyháza és Térsége Víz- és Csatornamű Zártkörűen Működő Részvénytársaság</t>
  </si>
  <si>
    <t>Tiszamenti Regionális Vízművek Zártkörűen működő Részvénytársaság</t>
  </si>
  <si>
    <t>Heves Megyei Vízmű Zártkörűen Működő Részvénytársaság</t>
  </si>
  <si>
    <t>Dunántúli Regionális Vízmű Zártkörűen Működő Részvénytársaság</t>
  </si>
  <si>
    <t>Magyar Víz- és Szennyvíztechnikai Szövetség</t>
  </si>
  <si>
    <t>Pápai Víz- és Csatornamű Zártkörűen Működő Részvénytársaság</t>
  </si>
  <si>
    <t>Fővárosi Csatornázási Művek Zártkörűen Működő Részvénytársaság</t>
  </si>
  <si>
    <t>KAVÍZ Kaposvári Víz- és Csatornamű Korlátolt Felelősségű Társaság</t>
  </si>
  <si>
    <t>E.R.Ö.V. Egyesült Regionális Önkormányzati Víziközmű Zártkörűen Működő Részvénytársaság</t>
  </si>
  <si>
    <t>Víz- és Csatornaművek Koncessziós ZRt. Szolnok</t>
  </si>
  <si>
    <t>Szegedi Vízmű Zártkörűen Működő Részvénytársaság</t>
  </si>
  <si>
    <t>Víziközmű szolgáltatással kapcsolatos szemléletformálás a MIVÍZ Kft. szolgáltatási területén</t>
  </si>
  <si>
    <t>Vizes Város - tudatos víz- és csatornahasználat</t>
  </si>
  <si>
    <t>Víziközmű szemléletformálás a fenntartható vízgazdálkodásért a Zalavíz Zrt. ellátási területén!</t>
  </si>
  <si>
    <t>A Debreceni Vízmű Zrt szemléletformáló akciója</t>
  </si>
  <si>
    <t>Szemléletformáló programok a NYÍRSÉGVÍZ Zrt. szervezésében</t>
  </si>
  <si>
    <t>A TRV Zrt. víziközmű-szolgáltatással kapcsolatos szemléletformáló programsorozata</t>
  </si>
  <si>
    <t>Szemléletformáló programok a Heves Megyei Vízmű Zrt-nél</t>
  </si>
  <si>
    <t xml:space="preserve">Vízbázisvédelem és tudatos vízfelhasználás a klímaváltozás korában
</t>
  </si>
  <si>
    <t xml:space="preserve">VÍZÉRTÉK SZEMLÉLETFORMÁLÓ PROGRAM
</t>
  </si>
  <si>
    <t>A lakosság szemléletformálása a Pápai Vízmű Zrt. szolgáltatási területén</t>
  </si>
  <si>
    <t>Pápa</t>
  </si>
  <si>
    <t>Mi változzunk, ne a környezet!</t>
  </si>
  <si>
    <t>Víziközmű-szolgáltatással kapcsolatos szemléletformálás a KAVÍZ Kft. szolgáltatási területén</t>
  </si>
  <si>
    <t>Szemléletformálás az E.R.Ö.V. Víziközmű Zrt. szolgáltatási területén</t>
  </si>
  <si>
    <t>H2O: Használd Okosan, Helyesen!</t>
  </si>
  <si>
    <t>Élővizeink tisztaságának védelme, és tudatos vízhasználatra nevelés a klíma változás korában</t>
  </si>
  <si>
    <t xml:space="preserve">Békésszentandrási szennyvíztisztító telep bővítése és korszerűsítése </t>
  </si>
  <si>
    <t>Dévaványai szennyvíztisztító telep fejlesztése</t>
  </si>
  <si>
    <t>Ceglédi szennyvíztisztító telep korszerűsítése, fejlesztése</t>
  </si>
  <si>
    <t>Cegléd</t>
  </si>
  <si>
    <t>Mezőberény szennyvíztisztító telep fejlesztése</t>
  </si>
  <si>
    <t xml:space="preserve">Sátoraljaújhely központú agglomeráció szennyvízelvezetése és -tisztítása
</t>
  </si>
  <si>
    <t>Sátoraljaújhely</t>
  </si>
  <si>
    <t>Komárom város szennyvízelvezetésének és -tisztításának fejlesztése</t>
  </si>
  <si>
    <t>Csengőd agglomeráció szennyvízkezelésének fejlesztése</t>
  </si>
  <si>
    <t>Csengőd</t>
  </si>
  <si>
    <t>Zalaszentgrót központú agglomeráció szennyvízelvezetése és -tisztítása</t>
  </si>
  <si>
    <t>Zalaszentgrót</t>
  </si>
  <si>
    <t>Budapest XIII. kerület, Béke téri tehermentesítő főgyűjtőcsatorna építése</t>
  </si>
  <si>
    <t>Szerencs központú agglomeráció szennyvízelvezetése és -tisztítása</t>
  </si>
  <si>
    <t>Zsámbéki-medence szennyvíztisztítás fejlesztése (ÉMO 17)</t>
  </si>
  <si>
    <t>Zsámbék</t>
  </si>
  <si>
    <t>Gyálai Holt-Tisza kármentesítése</t>
  </si>
  <si>
    <t>Kaposvár, volt Hadkiegészítő Parancsnokság HTO telep kármentesítése</t>
  </si>
  <si>
    <t>Projektek darabszáma</t>
  </si>
  <si>
    <t>A víziközmű-szolgáltatással kapcsolatos szemléletformálás</t>
  </si>
  <si>
    <t>Ellenőrzés</t>
  </si>
  <si>
    <t>VP1-1.3.1-17</t>
  </si>
  <si>
    <t>Szakmai tanulmányutak és csereprogramok</t>
  </si>
  <si>
    <t>VP1-2.1.1-2.1.2-17</t>
  </si>
  <si>
    <t>Mezőgazdasági, erdőgazdálkodási és élelmiszer-feldolgozáshoz kapcsolódó egyéni és csoportos szaktanácsadás</t>
  </si>
  <si>
    <t>VP4-4.4.2.2-16</t>
  </si>
  <si>
    <t>Vízvédelmi célú nem termelő beruházások: létesítmények kialakítása, fejlesztése</t>
  </si>
  <si>
    <t>VP4-4.4.2.1-16</t>
  </si>
  <si>
    <t>Vízvédelmi célú nem termelő beruházások: vízvédelmi és vizes élőhely létrehozása, fejlesztése</t>
  </si>
  <si>
    <t>VP5-4.1.6- 4.2.3-17</t>
  </si>
  <si>
    <t>Mezőgazdasági- és feldolgozó üzemek energia- hatékonyságának javítása</t>
  </si>
  <si>
    <t>Az erdőgazdálkodási potenciálban okozott erdőkárok megelőzése</t>
  </si>
  <si>
    <t xml:space="preserve">VP5-8.3.1-17 </t>
  </si>
  <si>
    <t>Az erdei ökoszisztémák ellenálló képességének és környezeti értékének növelését célzó beruházások</t>
  </si>
  <si>
    <t xml:space="preserve">VP5-8.5.1-17 </t>
  </si>
  <si>
    <t>MAHOP-2.5-2017-2018</t>
  </si>
  <si>
    <t>Települési hulladékkezelő létesítmények hálózatának rendszerszerű fejlesztése szakaszolt projektek</t>
  </si>
  <si>
    <t>Félidei értékek:</t>
  </si>
  <si>
    <t>322 Ft/HUF</t>
  </si>
  <si>
    <t>Gárdony városban megvalósuló geotermikus és fotovoltaikus fejlesztések</t>
  </si>
  <si>
    <t>KAPOSVÁRI EGYETEM</t>
  </si>
  <si>
    <t>Integrált kísérleti halastó egység létesítése a Kaposvári Egyetemen a fenntartható intenzív haltermelés elősegítése érdekében</t>
  </si>
  <si>
    <t>A természetes vizek ivadékellátását biztosító innovatív technológiák fejlesztése, valamint a tógazdasági és zárt rendszerű haltermelés fenntartható intenzifikálása</t>
  </si>
  <si>
    <t>Haltenyészet kialakítása Páprádon</t>
  </si>
  <si>
    <t>Páprád</t>
  </si>
  <si>
    <t>"Vajszlói Gabona" Mezőgazdasági Termelő, Szolgáltató és Kereskedelmi Szövetkezet</t>
  </si>
  <si>
    <t>MAX-CONSTRUCT Építőipari, Kereskedelmi és Szolgáltató Kft</t>
  </si>
  <si>
    <t>FÜLÖPKERT Kereskedelmi és Szolgáltató Korlátolt Felelősségű Társaság</t>
  </si>
  <si>
    <t>NN Fish-Farm Korlátolt Felelősségű Társaság</t>
  </si>
  <si>
    <t>Seqomics Biotechnológia kft.</t>
  </si>
  <si>
    <t>Sheatfish Kereskedelmi Zártkörűen Működő Részvénytársaság</t>
  </si>
  <si>
    <t>Vasi-Fish Korlátolt Felelősségű Társaság</t>
  </si>
  <si>
    <t>Max Construct Kft. Balatonszabadi telephelyén megújuló energiát is hasznosító intenzív recirkulációs halnevelő rendszerek létesítése és üzemeltetése</t>
  </si>
  <si>
    <t>Balatonszabadi</t>
  </si>
  <si>
    <t>Intenzív, recirkulácós üzem építése a Fülöpkert Kft telephelyén afrikai harcsa nevelés céljából</t>
  </si>
  <si>
    <t>Fülöpjakab</t>
  </si>
  <si>
    <t>Recirkulációs haltermelő rendszer kialakítása Balmazújvároson- RECIRK</t>
  </si>
  <si>
    <t>Intenzív vérteshaltelep kialakítása Mórahalmon</t>
  </si>
  <si>
    <t>Intenzív Haltermelő Üzem Létesítése Balmazújvároson</t>
  </si>
  <si>
    <t>A Vasi-Fish kft. telephelyén (9795 Vaskeresztes, hrsz. 063/26) intenzív, recirkulációs afrikai harcsa nevelő üzem létesítése és üzemeltetése, az elfolyó víz innovatív kezelésével és hasznosításával</t>
  </si>
  <si>
    <t>Vaskeresztes</t>
  </si>
  <si>
    <t>TOP-4.3.1-15, -16</t>
  </si>
  <si>
    <t>TOP-6.7.1-15, -16</t>
  </si>
  <si>
    <t>TOP-2.1.1-15-TL1</t>
  </si>
  <si>
    <t>TOP-2.1.1-15-SB1</t>
  </si>
  <si>
    <t>TOP-2.1.1-15-CS1</t>
  </si>
  <si>
    <t>TOP-2.1.1-16-BA1</t>
  </si>
  <si>
    <t>TOP-2.1.1-15-FE1</t>
  </si>
  <si>
    <t>TOP-2.1.1-15-BO1</t>
  </si>
  <si>
    <t>TOP-2.1.1-16-HB1</t>
  </si>
  <si>
    <t>TOP-2.1.1-16-BS1</t>
  </si>
  <si>
    <t>TOP-2.1.1-15-GM1</t>
  </si>
  <si>
    <t>TOP-2.1.1-15-ZA1</t>
  </si>
  <si>
    <t>TOP-2.1.1-15-BA1</t>
  </si>
  <si>
    <t>TOP-2.1.1-16-VS1</t>
  </si>
  <si>
    <t>TOP-2.1.1-15-JN1</t>
  </si>
  <si>
    <t>TOP-2.1.1-15-BS1</t>
  </si>
  <si>
    <t>TOP-2.1.1-16-HE1</t>
  </si>
  <si>
    <t>TOP-2.1.1-16-GM1</t>
  </si>
  <si>
    <t>TOP-2.1.1-15-KO1</t>
  </si>
  <si>
    <t>TOP-2.1.1-15-VE1</t>
  </si>
  <si>
    <t>TOP-2.1.1-15-HE1</t>
  </si>
  <si>
    <t>TOP-2.1.1-15-NG1</t>
  </si>
  <si>
    <t>TOP-2.1.1-16-BK1</t>
  </si>
  <si>
    <t>CSONGRÁD VÁROSI ÖNKORMÁNYZAT</t>
  </si>
  <si>
    <t>MOHÁCS VÁROS ÖNKORMÁNYZATA</t>
  </si>
  <si>
    <t>SÁNDORFALVA VÁROSI ÖNKORMÁNYZAT</t>
  </si>
  <si>
    <t>KAZINCBARCIKA VÁROS ÖNKORMÁNYZATA</t>
  </si>
  <si>
    <t>BERETTYÓÚJFALU VÁROS ÖNKORMÁNYZATA</t>
  </si>
  <si>
    <t>FERTŐD VÁROS ÖNKORMÁNYZATA</t>
  </si>
  <si>
    <t>ERCSI VÁROS ÖNKORMÁNYZAT</t>
  </si>
  <si>
    <t>HAJDÚDOROG VÁROS ÖNKORMÁNYZATA</t>
  </si>
  <si>
    <t>Újkígyós Város Önkormányzata</t>
  </si>
  <si>
    <t>VÁMOSPÉRCS VÁROSI ÖNKORMÁNYZAT</t>
  </si>
  <si>
    <t>DERECSKE VÁROS ÖNKORMÁNYZATA</t>
  </si>
  <si>
    <t>NYÍRTELEK VÁROS ÖNKORMÁNYZATA</t>
  </si>
  <si>
    <t>VÉSZTŐ VÁROS ÖNKORMÁNYZATA</t>
  </si>
  <si>
    <t>PANNONHALMA VÁROS ÖNKORMÁNYZATA</t>
  </si>
  <si>
    <t>NAGYECSED VÁROS ÖNKORMÁNYZATA</t>
  </si>
  <si>
    <t>KISKÖRE VÁROSI ÖNKORMÁNYZAT</t>
  </si>
  <si>
    <t>PÁPA VÁROS ÖNKORMÁNYZATA</t>
  </si>
  <si>
    <t>MOSONMAGYARÓVÁR VÁROS ÖNKORMÁNYZATA</t>
  </si>
  <si>
    <t>Fertőszentmiklós Városi Önkormányzat</t>
  </si>
  <si>
    <t>Dévaványa Város Önkormányzata</t>
  </si>
  <si>
    <t>GYÖNGYÖS VÁROSI ÖNKORMÁNYZAT</t>
  </si>
  <si>
    <t>JÁNOSHÁZA VÁROS ÖNKORMÁNYZATA</t>
  </si>
  <si>
    <t>GÖNC VÁROS ÖNKORMÁNYZATA</t>
  </si>
  <si>
    <t>BIHARKERESZTES VÁROS ÖNKORMÁNYZATA</t>
  </si>
  <si>
    <t>TOLNA VÁROS ÖNKORMÁNYZATA</t>
  </si>
  <si>
    <t>KARCAG VÁROSI ÖNKORMÁNYZAT</t>
  </si>
  <si>
    <t>Zöld Pont és Civilház kialakítása Tamásiban</t>
  </si>
  <si>
    <t>Mándok – Barnamezős területek rendezése közösségi- és gazdasági céllal</t>
  </si>
  <si>
    <t>Barnamezős terület rehabilitációja Csongrádon</t>
  </si>
  <si>
    <t>Helyi ellátás, szolgáltatás, életminőség javítása az Ormánságban</t>
  </si>
  <si>
    <t>Agárdi településrészi központ I. ütem</t>
  </si>
  <si>
    <t>Barnamezős terület rehabilitációja Komlón</t>
  </si>
  <si>
    <t>Mohácsi egykori Temaforg Vállalat barnamezős területének rehabilitációja</t>
  </si>
  <si>
    <t>Városi Szolgáltató Központ kialakítása</t>
  </si>
  <si>
    <t>Sándorfalvi piactér fejlesztése, bővítése</t>
  </si>
  <si>
    <t>Kazincbarcika városközponti barnamezős terület rehabilitációja</t>
  </si>
  <si>
    <t>Szolgáltatok, tehát vagyok!</t>
  </si>
  <si>
    <t>Barnamezős terület rehabilitációja Berettyóújfaluban</t>
  </si>
  <si>
    <t>Volt relégyár rehabilitálása</t>
  </si>
  <si>
    <t>Az egykori laktanya területének funkcióváltó megújítása Fertődön</t>
  </si>
  <si>
    <t>A Reischl féle sörház felújítása</t>
  </si>
  <si>
    <t>Ercsi Barnamezős területek rehabilitációja- volt Tiszti Klub</t>
  </si>
  <si>
    <t>Szabadidőpark és Vállakozók Háza Komlón</t>
  </si>
  <si>
    <t>A volt ITV székház rehabilitációja Hajdúdorogon</t>
  </si>
  <si>
    <t xml:space="preserve">Újkígyósi helyi termékek, szolgáltatások piacra jutását segítő infrastruktúra kialakítása_x000D_
_x000D_
</t>
  </si>
  <si>
    <t>Barnamezős beruházás Vámospércsen</t>
  </si>
  <si>
    <t>Barnamezős területek rehabilitációja Sátoraljaújhely és Pálháza településeken</t>
  </si>
  <si>
    <t>A körmendi volt cipőgyári területek kulturális-közösségi célú rehabilitációja</t>
  </si>
  <si>
    <t>Sportok Háza kialakítása Tamásiban</t>
  </si>
  <si>
    <t>Barnamezős területek rehabilitációja Derecskén</t>
  </si>
  <si>
    <t>Nyírteleki barnamezős terület hasznosítása közösségi és gazdaságélénkítési céllal</t>
  </si>
  <si>
    <t>Sport és közösségi központ létrehozása felhagyott TSZ központ hasznosításával</t>
  </si>
  <si>
    <t>Barnamezős területek rehabilitálása, közösségi tér kialakítása Orosháza-Gyopárosfürdőn</t>
  </si>
  <si>
    <t>Malom Konferencia és Rendezvényközpont fejlesztése Jászberényben</t>
  </si>
  <si>
    <t>Sport- és szabadidős létesítmény kialakítása Vésztőn</t>
  </si>
  <si>
    <t>Barnamező I. ütem a volt TSZ műhelyek területén</t>
  </si>
  <si>
    <t>Városi piac létrehozása Nagyecseden</t>
  </si>
  <si>
    <t>Sportcentrum kialakítása Kiskörén</t>
  </si>
  <si>
    <t>Barnamező II. ütem a volt TSZ műhelyek területén</t>
  </si>
  <si>
    <t>Barnamezős területek rehabilitációja Mór Városában</t>
  </si>
  <si>
    <t>Barnamezős terület rehabilitációja Kapuváron</t>
  </si>
  <si>
    <t>Felhagyott ipari-szolgáltató peremterület környezeti rehabilitációja</t>
  </si>
  <si>
    <t>Inkubátorház és civil szolgáltató ház kialakítása Kiskörén</t>
  </si>
  <si>
    <t>Kulturális központ kialakítása a mosonmagyaróvári Mofém-telep városrészen</t>
  </si>
  <si>
    <t>Mindszent piacterének és kerékpáros közlekedés infrastruktúrájának felújítása</t>
  </si>
  <si>
    <t>Mohácsi egykori selyemgyár barnamezős területének rehabilitációja I. ütem</t>
  </si>
  <si>
    <t>A fertőszentmiklósi volt szennyvíztelep és egykori gazdasági terület komplex rehabilitációs programja</t>
  </si>
  <si>
    <t>Nonprofit szolgáltatóház és környezetének kialakítása Komáromban</t>
  </si>
  <si>
    <t>Barnamezős terület funkcióbővítő rehabilitálása Dévaványán</t>
  </si>
  <si>
    <t>Városközpont melletti barnamezős terület rekultivációja Nagymányokon</t>
  </si>
  <si>
    <t>Barnamezős területek rehabilitációja Balassagyarmaton</t>
  </si>
  <si>
    <t>Barnamezős gazdasági terület rehabilitációja Fehérgyarmaton</t>
  </si>
  <si>
    <t>„Aktív Ház” sport és szabadidőközpont kialakítása és a környező területek rehabilitációja</t>
  </si>
  <si>
    <t>Barnamezős területek rehabilitációja Simontornyán</t>
  </si>
  <si>
    <t>Jánosházi használaton kívüli és alulhasznosított barnamezős területek rehabilitációja</t>
  </si>
  <si>
    <t>Gönci Közösségi tér és pálinkás terasz</t>
  </si>
  <si>
    <t xml:space="preserve">Kaiser telephely teljes körű rehabilitációja </t>
  </si>
  <si>
    <t xml:space="preserve">Baja - Barnamezős terület rehabilitációs program_x000D_
</t>
  </si>
  <si>
    <t>Helyi termékpiac, általános piac- és közösségi tér létesítése Sárospatakon</t>
  </si>
  <si>
    <t>JÖVŐSTART Vállalkozásfejlesztési Központ és Inkubátorház Sárbogárdon</t>
  </si>
  <si>
    <t>Barnamezős területek rehabilitációja Csornán</t>
  </si>
  <si>
    <t>Barnamezős terület rehabilitációja Biharkeresztesen</t>
  </si>
  <si>
    <t xml:space="preserve">Játszóház - és szabadidőpark kialakítása Tolna városában </t>
  </si>
  <si>
    <t>Barnamezős területek rehabilitációja Karcagon</t>
  </si>
  <si>
    <t>Gárdony (Agárd)</t>
  </si>
  <si>
    <t>Mohács</t>
  </si>
  <si>
    <t>Sándorfalva</t>
  </si>
  <si>
    <t>Kazincbarcika</t>
  </si>
  <si>
    <t>Berettyóújfalu</t>
  </si>
  <si>
    <t>Fertőd</t>
  </si>
  <si>
    <t>Ercsi</t>
  </si>
  <si>
    <t>Hajdúdorog</t>
  </si>
  <si>
    <t>Újkígyós</t>
  </si>
  <si>
    <t>Vámospércs</t>
  </si>
  <si>
    <t>Nyírtelek</t>
  </si>
  <si>
    <t>Vésztő</t>
  </si>
  <si>
    <t>Pannonhalma</t>
  </si>
  <si>
    <t>Nagyecsed</t>
  </si>
  <si>
    <t>Mosonmagyaróvár</t>
  </si>
  <si>
    <t>Jánosháza</t>
  </si>
  <si>
    <t>Gönc</t>
  </si>
  <si>
    <t>Biharkeresztes</t>
  </si>
  <si>
    <t>Tolna</t>
  </si>
  <si>
    <t>Karcag</t>
  </si>
  <si>
    <t>TOP-2.1.2-15-BA1</t>
  </si>
  <si>
    <t>TOP-2.1.2-15-BK1</t>
  </si>
  <si>
    <t>TOP-2.1.2-15-BO1</t>
  </si>
  <si>
    <t>TOP-2.1.2-15-BS1</t>
  </si>
  <si>
    <t>TOP-2.1.2-15-CS1</t>
  </si>
  <si>
    <t>TOP-2.1.2-15-FE1</t>
  </si>
  <si>
    <t>TOP-2.1.2-15-GM1</t>
  </si>
  <si>
    <t>TOP-2.1.2-15-HB1</t>
  </si>
  <si>
    <t>TOP-2.1.2-15-HE1</t>
  </si>
  <si>
    <t>TOP-2.1.2-15-JN1</t>
  </si>
  <si>
    <t>TOP-2.1.2-15-KO1</t>
  </si>
  <si>
    <t>TOP-2.1.2-15-NG1</t>
  </si>
  <si>
    <t>TOP-2.1.2-15-SB1</t>
  </si>
  <si>
    <t>TOP-2.1.2-15-SO1</t>
  </si>
  <si>
    <t>TOP-2.1.2-15-TL1</t>
  </si>
  <si>
    <t>TOP-2.1.2-15-VE1</t>
  </si>
  <si>
    <t>TOP-2.1.2-15-VS1</t>
  </si>
  <si>
    <t>TOP-2.1.2-15-ZA1</t>
  </si>
  <si>
    <t>TOP-2.1.2-16-BA1</t>
  </si>
  <si>
    <t>TOP-2.1.2-16-BK1</t>
  </si>
  <si>
    <t>TOP-2.1.2-16-BS1</t>
  </si>
  <si>
    <t>TOP-2.1.2-16-CS1</t>
  </si>
  <si>
    <t>TOP-2.1.2-16-FE1</t>
  </si>
  <si>
    <t>TOP-2.1.2-16-HE1</t>
  </si>
  <si>
    <t>TOP-2.1.2-16-JN1</t>
  </si>
  <si>
    <t>TOP-2.1.2-16-KO1</t>
  </si>
  <si>
    <t>TOP-2.1.2-16-NG1</t>
  </si>
  <si>
    <t>TOP-2.1.2-16-SO1</t>
  </si>
  <si>
    <t>TOP-2.1.2-16-VE1</t>
  </si>
  <si>
    <t>HARKÁNY VÁROS ÖNKORMÁNYZATA</t>
  </si>
  <si>
    <t>KISKUNFÉLEGYHÁZA VÁROS ÖNKORMÁNYZATA</t>
  </si>
  <si>
    <t>IZSÁK VÁROS ÖNKORMÁNYZATA</t>
  </si>
  <si>
    <t>MÉLYKÚT VÁROS ÖNKORMÁNYZAT</t>
  </si>
  <si>
    <t>ABAÚJSZÁNTÓ VÁROS ÖNKORMÁNYZATA</t>
  </si>
  <si>
    <t>MEZŐKÖVESD VÁROS ÖNKORMÁNYZATA</t>
  </si>
  <si>
    <t>ENCS VÁROS ÖNKORMÁNYZATA</t>
  </si>
  <si>
    <t>BORSODNÁDASD VÁROS ÖNKORMÁNYZATA</t>
  </si>
  <si>
    <t>EDELÉNY VÁROS ÖNKORMÁNYZATA</t>
  </si>
  <si>
    <t>ONGA VÁROS ÖNKORMÁNYZATA</t>
  </si>
  <si>
    <t>MEDGYESEGYHÁZA VÁROSI ÖNKORMÁNYZAT</t>
  </si>
  <si>
    <t>MEZŐKOVÁCSHÁZA VÁROS  ÖNKORMÁNYZATA</t>
  </si>
  <si>
    <t>SARKAD VÁROS ÖNKORMÁNYZATA</t>
  </si>
  <si>
    <t>MEZŐHEGYES VÁROSI ÖNKORMÁNYZAT</t>
  </si>
  <si>
    <t>MAKÓ VÁROS ÖNKORMÁNYZATA</t>
  </si>
  <si>
    <t>SZENTES VÁROS ÖNKORMÁNYZATA</t>
  </si>
  <si>
    <t>KISTELEK VÁROSI ÖNKORMÁNYZAT</t>
  </si>
  <si>
    <t>ENYING VÁROS ÖNKORMÁNYZATA</t>
  </si>
  <si>
    <t>MARTONVÁSÁR VÁROS ÖNKORMÁNYZATA</t>
  </si>
  <si>
    <t>BICSKE VÁROS ÖNKORMÁNYZATA</t>
  </si>
  <si>
    <t>POLGÁRDI VÁROS ÖNKORMÁNYZATA</t>
  </si>
  <si>
    <t>RÁCALMÁS VÁROS ÖNKORMÁNYZAT</t>
  </si>
  <si>
    <t>KOMÁDI VÁROSI ÖNKORMÁNYZAT</t>
  </si>
  <si>
    <t>TÉGLÁS VÁROS ÖNKORMÁNYZATA</t>
  </si>
  <si>
    <t>HATVAN VÁROS ÖNKORMÁNYZATA</t>
  </si>
  <si>
    <t>PÉTERVÁSÁRA VÁROSI ÖNKORMÁNYZAT</t>
  </si>
  <si>
    <t>BÉLAPÁTFALVA VÁROS ÖNKORMÁNYZATA</t>
  </si>
  <si>
    <t>Mezőtúr Város Önkormányzata</t>
  </si>
  <si>
    <t>MARTFŰ VÁROS ÖNKORMÁNYZATA</t>
  </si>
  <si>
    <t>KISÚJSZÁLLÁS VÁROS ÖNKORMÁNYZATA</t>
  </si>
  <si>
    <t>ABÁDSZALÓK VÁROS ÖNKORMÁNYZATA</t>
  </si>
  <si>
    <t>TISZAFÜRED VÁROS ÖNKORMÁNYZATA</t>
  </si>
  <si>
    <t>RÁKÓCZIFALVA VÁROSI ÖNKORMÁNYZAT</t>
  </si>
  <si>
    <t>ESZTERGOM VÁROS ÖNKORMÁNYZATA</t>
  </si>
  <si>
    <t>BÁTONYTERENYE VÁROS ÖNKORMÁNYZATA</t>
  </si>
  <si>
    <t>RÉTSÁG VÁROS ÖNKORMÁNYZATA</t>
  </si>
  <si>
    <t>PÁSZTÓ VÁROSI ÖNKORMÁNYZAT</t>
  </si>
  <si>
    <t>VAJA VÁROS ÖNKORMÁNYZAT</t>
  </si>
  <si>
    <t>MÁRIAPÓCS VÁROS ÖNKORMÁNYZATA</t>
  </si>
  <si>
    <t>_x000D_
Újfehértó Város Önkormányzata</t>
  </si>
  <si>
    <t>BALKÁNY VÁROS ÖNKORMÁNYZATA</t>
  </si>
  <si>
    <t>KEMECSE VÁROS ÖNKORMÁNYZAT</t>
  </si>
  <si>
    <t>NAGYKÁLLÓ VÁROS ÖNKORMÁNYZATA</t>
  </si>
  <si>
    <t>BALATONFÖLDVÁR VÁROS ÖNKORMÁNYZATA</t>
  </si>
  <si>
    <t>IGAL VÁROS ÖNKORMÁNYZATA</t>
  </si>
  <si>
    <t>ZALASZENTGRÓT VÁROS ÖNKORMÁNYZATA</t>
  </si>
  <si>
    <t>BÓLY VÁROS ÖNKORMÁNYZAT</t>
  </si>
  <si>
    <t>KOZÁRMISLENY VÁROS ÖNKORMÁNYZATA</t>
  </si>
  <si>
    <t>SZENTLŐRINC VÁROS ÖNKORMÁNYZAT</t>
  </si>
  <si>
    <t>PÉCSVÁRAD VÁROS ÖNKORMÁNYZATA</t>
  </si>
  <si>
    <t>SOLT VÁROS ÖNKORMÁNYZAT</t>
  </si>
  <si>
    <t>TÓTKOMLÓS VÁROS ÖNKORMÁNYZATA</t>
  </si>
  <si>
    <t>Csanádpalota Városi Önkormányzat</t>
  </si>
  <si>
    <t>JÁSZKISÉR VÁROS ÖNKORMÁNYZATA</t>
  </si>
  <si>
    <t>DOROG VÁROS ÖNKORMÁNYZATA</t>
  </si>
  <si>
    <t>BALATONLELLE VÁROS ÖNKORMÁNYZATA</t>
  </si>
  <si>
    <t>MARCALI VÁROS ÖNKORMÁNYZATA</t>
  </si>
  <si>
    <t>BALATONBOGLÁR VÁROSI ÖNKORMÁNYZAT</t>
  </si>
  <si>
    <t>LENGYELTÓTI VÁROS ÖNKORMÁNYZATA</t>
  </si>
  <si>
    <t>ZIRC VÁROSI ÖNKORMÁNYZAT</t>
  </si>
  <si>
    <t>SÜMEG VÁROS ÖNKORMÁNYZATA</t>
  </si>
  <si>
    <t>Mohács Szepessy tér és környéke zöldterületi rehabilitációja</t>
  </si>
  <si>
    <t>Az élhetőbb jövő - Harkányi zöld belváros</t>
  </si>
  <si>
    <t>Vonzó városközpont kialakítása Kiskunmajsán</t>
  </si>
  <si>
    <t>Félegyháza Újjáépül</t>
  </si>
  <si>
    <t>A Kossuth tér arculati megújítása, piactér kialakítása</t>
  </si>
  <si>
    <t>Baja -Zöld Város Gazdaságfejlesztési Program</t>
  </si>
  <si>
    <t>Mélykút városközpont rekonstrukciója</t>
  </si>
  <si>
    <t>Lajosmizse város környezettudatos és innovatív fejlesztése</t>
  </si>
  <si>
    <t>Zöld várost építünk Szendrőben</t>
  </si>
  <si>
    <t>Városközpont rehabilitáció Abaújszántón</t>
  </si>
  <si>
    <t>Zöld város kialakítása Sajószentpéter Kertváros városrészén</t>
  </si>
  <si>
    <t>Zöld felületek és közösségi terek fejlesztése, kialakítása Mezőkövesden</t>
  </si>
  <si>
    <t>Sárospatak - Zöld Város</t>
  </si>
  <si>
    <t>Zöld város kialakítása Encsen</t>
  </si>
  <si>
    <t>Zöldebb és városi funkciókban gazdagabb Sátoraljaújhely</t>
  </si>
  <si>
    <t>Zöld infrastruktúra fejlesztés Borsodnádasdon</t>
  </si>
  <si>
    <t>Zöld város kialakítása Felsőzsolcán</t>
  </si>
  <si>
    <t xml:space="preserve">Környezettudatos fejlesztések Edelényben, egy zöldebb városért </t>
  </si>
  <si>
    <t>Onga kertje legyen zöldebb!</t>
  </si>
  <si>
    <t>Zöld és funkciókban gazdag városközpont kialakítása Mezőkeresztesen</t>
  </si>
  <si>
    <t>Környezettudatos és gazdaságélénkítő fejlesztések Szerencsen</t>
  </si>
  <si>
    <t>Fedett piaccsarnok kialakítása és a Bányász Művelődési Ház felújítása Putnokon</t>
  </si>
  <si>
    <t>Zöld Város kialakítása Tokajban</t>
  </si>
  <si>
    <t>Gyomaendrőd endrődi városrész központjának rehabilitációja</t>
  </si>
  <si>
    <t>Zöld város kialakítása Medgyesegyházán</t>
  </si>
  <si>
    <t>Zöld város kialakítása Mezőkovácsházán.</t>
  </si>
  <si>
    <t>Zöld Sarkad 2020</t>
  </si>
  <si>
    <t>Zöld és egészséges Battonyáért - Zöld város 2.</t>
  </si>
  <si>
    <t>Zöld város kialakítása Mezőhegyesen</t>
  </si>
  <si>
    <t>Csapadékvíz hasznosítás és Konferencia terem kialakítása Csanádpalotán.</t>
  </si>
  <si>
    <t>Megújuló Csipkesor</t>
  </si>
  <si>
    <t>Városi közparkok fejlesztése a zöldebb Szentesért</t>
  </si>
  <si>
    <t>Zöld város kialakítása Sándorfalván</t>
  </si>
  <si>
    <t>Bökényi Zöld Város program</t>
  </si>
  <si>
    <t>Zöld város kialakítása Kisteleken</t>
  </si>
  <si>
    <t>Zöld város kialakítása Pusztaszabolcs</t>
  </si>
  <si>
    <t>Zöld város kialakítása Bodajk településen</t>
  </si>
  <si>
    <t>Zöld város, Enying</t>
  </si>
  <si>
    <t>Zöld város kialakítása Csákváron</t>
  </si>
  <si>
    <t>A városközpont környezettudatos megújítása Martonvásáron</t>
  </si>
  <si>
    <t>Sárbogárd természetközeli megújítása a belváros "zöld" szemléletű átalakításával, funkcióinak bővítésével</t>
  </si>
  <si>
    <t>Bicske Szíve Park I. ütem</t>
  </si>
  <si>
    <t>Zöld Város kialakítása Polgárdi Városában</t>
  </si>
  <si>
    <t>Adony Zöld Város kialakítása</t>
  </si>
  <si>
    <t>Rácalmás Milleniumi park fejlesztése</t>
  </si>
  <si>
    <t>Mór városközpontjának integrált, fenntartható és zöld megújítása</t>
  </si>
  <si>
    <t>Zöldterületi fejlesztések megvalósítása Csornán</t>
  </si>
  <si>
    <t>Hajdúböszörmény belvárosi akcióterületének környezettudatos városrehabilitációja</t>
  </si>
  <si>
    <t>Aktív közösségi zöldterület kialakítása és a helyi termelői piac infrastrukturális fejlesztése Hajdúnánáson</t>
  </si>
  <si>
    <t>Zöld város kialakítása Püspökladányban</t>
  </si>
  <si>
    <t xml:space="preserve">Balmazújvárosban zöld környezet megteremtése </t>
  </si>
  <si>
    <t>(H)ősök terein- Kálvin tér és környezetének megújítása Hajdúszoboszlón</t>
  </si>
  <si>
    <t>Komádi városközpontjának környezettudatos fejlesztése</t>
  </si>
  <si>
    <t>Zöld Város kialakítása Derecskén</t>
  </si>
  <si>
    <t>Zöld város kialakítása Tiszacsegén.</t>
  </si>
  <si>
    <t>Kaba belvárosának felvirágoztatása III. ütem</t>
  </si>
  <si>
    <t>Zöld város kialakítása Nyíradonyban</t>
  </si>
  <si>
    <t>Zöld város kialakítása Tégláson</t>
  </si>
  <si>
    <t>Zöld város kialakítása Hajdúsámsonban</t>
  </si>
  <si>
    <t xml:space="preserve">Berettyóújfalu, az egészséges  zöldváros </t>
  </si>
  <si>
    <t>Városi környezetjavító intézkedések és gazdaságfejlesztési beavatkozások megvalósítása Vámospércsen</t>
  </si>
  <si>
    <t>Zöld város kialakítása Hajdúhadházon</t>
  </si>
  <si>
    <t>Zöldülő város - piac-, könyvtár- és térfejlesztés</t>
  </si>
  <si>
    <t>Pétervására Déli városrész zöldfelületeinek hálózatos rekonstrukciója</t>
  </si>
  <si>
    <t>Heves Város Zöld szive</t>
  </si>
  <si>
    <t>BÉLAPÁTFALVA VÁROS ZÖLDTERÜLETI RENDSZERÉNEK REHABILITÁCIÓJA, ÚJ KÖZÖSSÉGI ZÖLD TERÜLETEK KIALAKÍTÁSA</t>
  </si>
  <si>
    <t>Zöld kapcsolat kialakítása Mezőtúron a rekreációs-, intézményi- és lakóövezetek között</t>
  </si>
  <si>
    <t>Martfű Művelődési Központ és Könyvtár épületenergetikai felújítása és a környezetében lévő zöld felület rekonstrukciója</t>
  </si>
  <si>
    <t>Zöld város kialakítása Fegyverneken</t>
  </si>
  <si>
    <t>Kisújszállás, a zöld város</t>
  </si>
  <si>
    <t>Élhető Kenderes, Zöld Város</t>
  </si>
  <si>
    <t>Zöld város kialakítása a Kakat-ér mentén, Kunhegyes belterületén</t>
  </si>
  <si>
    <t>Karcag zöldfelületeinek fejlesztése</t>
  </si>
  <si>
    <t>"Törökszentmiklós zöld város"</t>
  </si>
  <si>
    <t>Városi közterületek rehabilitációja Túrkevén</t>
  </si>
  <si>
    <t>Zöld város kialakítása Jászapátiban</t>
  </si>
  <si>
    <t>Abádszalók város zöldfelületeinek rekonstrukciója</t>
  </si>
  <si>
    <t xml:space="preserve">Tiszafüred, a zöld város </t>
  </si>
  <si>
    <t xml:space="preserve">Jászfényszaru főúti- és a kapcsolódó zöldterületeinek rehabilitációja a település lakosságának megtartása, a fenntartható fejlődésnek, és a közterületek környezettudatos család- és klímabarát megújítása jegyében - 1. ütem_x000D_
_x000D_
</t>
  </si>
  <si>
    <t>Közösségi tér kialakítása az újszászi városközpontban</t>
  </si>
  <si>
    <t>Rákóczifalva, a zöld város</t>
  </si>
  <si>
    <t>ZÖLDÜLŐ Besenyszög - Sportliget kialakítása Besenyszög központjában.</t>
  </si>
  <si>
    <t>A városközponti funkciók és zöldterületek megújítása Ácson</t>
  </si>
  <si>
    <t>Tata Építők Parkjában városi zöld infrastruktúra fejlesztés</t>
  </si>
  <si>
    <t>Zöld séta Esztergomban - Esztergom belvárosának integrált és fenntartható megújítása</t>
  </si>
  <si>
    <t>Zöldterület fejlesztés Bátonyterenyén</t>
  </si>
  <si>
    <t>Városi közterületek környezettudatos, család- és klímabarát megújítása Rétságon</t>
  </si>
  <si>
    <t>Pásztó környezetfejlesztése</t>
  </si>
  <si>
    <t>Zöld város kialakítása Nyírmadán</t>
  </si>
  <si>
    <t>TOP 2.1.2-15 Zöld város kialakítása Nagyecseden</t>
  </si>
  <si>
    <t>Zöld város kialakítása Vaján</t>
  </si>
  <si>
    <t>Zöld város kialakítása Tiszalökön</t>
  </si>
  <si>
    <t>Környezettudatos városrehabilitáció Baktalórántházán.</t>
  </si>
  <si>
    <t>Zöld város kialakítása Máriapócson</t>
  </si>
  <si>
    <t>Zöld város kialakítása Nyírlugoson</t>
  </si>
  <si>
    <t>Zöld város kialakítása Nyírtelken</t>
  </si>
  <si>
    <t>Zöld városközpont kialakítása Tiszavasváriban</t>
  </si>
  <si>
    <t>"Mátészalka a Fény városa"</t>
  </si>
  <si>
    <t>„PÉTER-TÓ LIGET – AJAK VÁROSKÖZPONT KIALAKÍTÁSA”</t>
  </si>
  <si>
    <t>Zöld város kialakítása Ibrányban</t>
  </si>
  <si>
    <t>Kultúra és Környezet - Zöld város kialakítása Záhonyban</t>
  </si>
  <si>
    <t>Piaccsarnok kialakítása fenntartható zöldterület fejlesztéssel kombinálva Újfehértón</t>
  </si>
  <si>
    <t>Zöld város kialakítása Balkányban</t>
  </si>
  <si>
    <t>Zöld város kialakítása Kemecsén</t>
  </si>
  <si>
    <t>Nagyhalász környezettudatos megújítása</t>
  </si>
  <si>
    <t>Élhető települési környezet megteremtése Kisvárdán a zöldfelületek és a közösségi terek megújításával</t>
  </si>
  <si>
    <t>A vásárosnaményi Eötvös-kúria és környezetének rekonstrukciója</t>
  </si>
  <si>
    <t>Zöld Nagykálló Projekt - Nagykálló városközpontjának környezet- és energiatudatos megújítása</t>
  </si>
  <si>
    <t>Komplex közterület fejlesztés Fehérgyarmaton</t>
  </si>
  <si>
    <t>Zöld város kialakítása Tabon</t>
  </si>
  <si>
    <t xml:space="preserve">Balatonföldvár "Zöld város program" megvalósítása  </t>
  </si>
  <si>
    <t>Zöld város kialakítása Igalban</t>
  </si>
  <si>
    <t>Zöld város - Tolna Város</t>
  </si>
  <si>
    <t>"MIÉNK ITT A TÉR"</t>
  </si>
  <si>
    <t>Városi zöld területek revitalizációja és épületek megújítása - Zöld Város</t>
  </si>
  <si>
    <t>Herend zöld várossá fejlesztése</t>
  </si>
  <si>
    <t>TÖRTÉNELMI ANGOLPARK FUNKCIÓBŐVÍTŐ MEGÚJÍTÁSA AZ ESTERHÁZY-KASTÉLY KÖRNYEZETÉBEN</t>
  </si>
  <si>
    <t>Zöld város kialakítása Sümegen</t>
  </si>
  <si>
    <t>BADACSONYTOMAJ ZÖLD VÁROS KIALAKÍTÁSA</t>
  </si>
  <si>
    <t>"Zöld Őriszentpéter"</t>
  </si>
  <si>
    <t>Csepreg „zöld szívének” megújítása - A Malomkert revitalizációja</t>
  </si>
  <si>
    <t>Közösségi terek fejlesztése Jánosházán, a szabadidő aktív eltöltésének elősegítése a „zöld város” fejlesztésével</t>
  </si>
  <si>
    <t>A vasvári Kilátó környezetének megújítása rekreációs célokra történő hasznosítása érdekében</t>
  </si>
  <si>
    <t>A Répcelak belterület 86 számú fő út melletti területének komplex városképi fejlesztése</t>
  </si>
  <si>
    <t>Zöld város kialakítása Alsóság városrészen</t>
  </si>
  <si>
    <t>Zalaszentgrót, a Zöld város</t>
  </si>
  <si>
    <t>Keszthely Zöld Város</t>
  </si>
  <si>
    <t>Zöld város kialakítása Bólyban</t>
  </si>
  <si>
    <t xml:space="preserve">Zöldítő - Első lépések Villányban az ökotudatos város kialakításához </t>
  </si>
  <si>
    <t>Kozármislenyi Művelődési ház környékének rehabilitációja: Kozármislenyi szabadidő tó környezetének család és klímabarát megújítása</t>
  </si>
  <si>
    <t>Városközpont megújítása Sásdon</t>
  </si>
  <si>
    <t>Zöld beruházás megvalósítása Szentlőrincen</t>
  </si>
  <si>
    <t>Zöld belváros Pécsváradon</t>
  </si>
  <si>
    <t>Solt városi arculatának fejlesztése</t>
  </si>
  <si>
    <t>Zöld tér felújítása Jánoshalmán</t>
  </si>
  <si>
    <t>Gyomaendrőd gyomai városrész központjának rehabilitációja</t>
  </si>
  <si>
    <t>Tótkomlós városközpontjának környezettudatos megújítása</t>
  </si>
  <si>
    <t>Az élhetőbb békési városközpont kialakítása</t>
  </si>
  <si>
    <t>Zöld városkialakítása Orosháza Belváros városrészen</t>
  </si>
  <si>
    <t>Ökológiai fejlesztések a környezettudatosság jegyében Sarkadon.</t>
  </si>
  <si>
    <t>Zöld város kialakítása Újkígyóson</t>
  </si>
  <si>
    <t>Zöldváros kialakítása Gyulán</t>
  </si>
  <si>
    <t>Kondoros, a Zöld Város</t>
  </si>
  <si>
    <t>Kelemen László Művelődési Ház és környezetének felújítása, átalakítása  közösségi és szolgáltató térré</t>
  </si>
  <si>
    <t>Zöldelő városunk 2.ütem</t>
  </si>
  <si>
    <t>Zöld város kialakítása Kiskörén</t>
  </si>
  <si>
    <t>Zöld város kialakítása Jászkiséren</t>
  </si>
  <si>
    <t>Dorog, Mária utca zöldben 2020</t>
  </si>
  <si>
    <t>A komáromi Jókai-liget és környezete zöldhálózatának fejlesztése</t>
  </si>
  <si>
    <t>Megújuló városi terek az új generációk számára  Bátonyterenyén</t>
  </si>
  <si>
    <t>Kézműves termékek háza és tanösvény a Kastélykertben</t>
  </si>
  <si>
    <t>Zöld város fejlesztések Hasznoson és Mátrakeresztesen</t>
  </si>
  <si>
    <t>Zöld város kialakítása Balatonlellén</t>
  </si>
  <si>
    <t>Megújuló és fenntartható Marcali, aktív kulturális és sport élettel</t>
  </si>
  <si>
    <t>Az infrastruktúra és a zöldterület felújítása, valamint gazdaságélénkítés megvalósítása Siófok Ezüstpart városrészben</t>
  </si>
  <si>
    <t>Balatonboglár a Zöld Város</t>
  </si>
  <si>
    <t>Zöld város kialakítása Lengyeltótiban</t>
  </si>
  <si>
    <t>A nagyatádi városközpont fenntartható és környezettudatos megújítása</t>
  </si>
  <si>
    <t>Zöld város II. ütem</t>
  </si>
  <si>
    <t>Zirc - zöld város a Magas-Bakonyban</t>
  </si>
  <si>
    <t>BADACSONYTOMAJ ZÖLD VÁROS KIALAKÍTÁSA - II. ütem</t>
  </si>
  <si>
    <t>Zöld Város kialakítása Sümegen II. ütem</t>
  </si>
  <si>
    <t>Harkány</t>
  </si>
  <si>
    <t>Kiskunfélegyháza</t>
  </si>
  <si>
    <t>Mélykút</t>
  </si>
  <si>
    <t>Abaújszántó</t>
  </si>
  <si>
    <t>Encs</t>
  </si>
  <si>
    <t>Borsodnádasd</t>
  </si>
  <si>
    <t>Edelény</t>
  </si>
  <si>
    <t>Onga</t>
  </si>
  <si>
    <t>Mezőkovácsháza</t>
  </si>
  <si>
    <t>Sarkad</t>
  </si>
  <si>
    <t>Mezőhegyes</t>
  </si>
  <si>
    <t>Polgárdi</t>
  </si>
  <si>
    <t>Komádi</t>
  </si>
  <si>
    <t>Téglás</t>
  </si>
  <si>
    <t>Pétervására</t>
  </si>
  <si>
    <t>Martfű</t>
  </si>
  <si>
    <t>Kisújszállás</t>
  </si>
  <si>
    <t>Abádszalók</t>
  </si>
  <si>
    <t>Tiszafüred</t>
  </si>
  <si>
    <t>Rétság</t>
  </si>
  <si>
    <t>Pásztó</t>
  </si>
  <si>
    <t>Vaja</t>
  </si>
  <si>
    <t>Máriapócs</t>
  </si>
  <si>
    <t>Balkány</t>
  </si>
  <si>
    <t>Kemecse</t>
  </si>
  <si>
    <t>Nagykálló</t>
  </si>
  <si>
    <t>Balatonföldvár</t>
  </si>
  <si>
    <t>Igal</t>
  </si>
  <si>
    <t>Kozármisleny</t>
  </si>
  <si>
    <t>Szentlőrinc</t>
  </si>
  <si>
    <t>Pécsvárad</t>
  </si>
  <si>
    <t>Dorog</t>
  </si>
  <si>
    <t>Balatonlelle</t>
  </si>
  <si>
    <t>Balatonboglár</t>
  </si>
  <si>
    <t>Lengyeltóti</t>
  </si>
  <si>
    <t>Zirc</t>
  </si>
  <si>
    <t>TOP-3.2.2-15-SB1</t>
  </si>
  <si>
    <t>TOP-3.2.2-15-NG1</t>
  </si>
  <si>
    <t>TOP-3.2.2-15-HB1</t>
  </si>
  <si>
    <t>TOP-3.2.2-15-BA1</t>
  </si>
  <si>
    <t>TOP-3.2.2-15-KO1</t>
  </si>
  <si>
    <t>TOP-3.2.2-15-HE1</t>
  </si>
  <si>
    <t>TOP-3.2.2-15-FE1</t>
  </si>
  <si>
    <t>TOP-3.2.2-15-CS1</t>
  </si>
  <si>
    <t>TOP-3.2.2-15-ZA1</t>
  </si>
  <si>
    <t>TOP-3.2.2-15-JN1</t>
  </si>
  <si>
    <t>TOP-3.2.2-15-BO1</t>
  </si>
  <si>
    <t>TOP-3.2.2-15-SO1</t>
  </si>
  <si>
    <t>ÓPUSZTASZER KÖZSÉGI ÖNKORMÁNYZAT</t>
  </si>
  <si>
    <t>BÁBOLNA VÁROS ÖNKORMÁNYZATA</t>
  </si>
  <si>
    <t>SIROK KÖZSÉGI ÖNKORMÁNYZAT</t>
  </si>
  <si>
    <t>ÓFEHÉRTÓ KÖZSÉG ÖNKORMÁNYZATA</t>
  </si>
  <si>
    <t>ÓPUSZTASZER HELYI MEGÚJULÓ GEOTERMÁLIS ENERGIÁJÁNAK KIAKNÁZÁSA A FÜGGETLEN ÉS FENNTARTHATÓ HOSSZÚ TÁVÚ ENERGIAELLÁTÁS JEGYÉBEN</t>
  </si>
  <si>
    <t>Önkormányzati intézmények földgáz alapú primerenergia felhasználásának csökkentése Bábolnán</t>
  </si>
  <si>
    <t>Önkormányzati épületeket kiszolgáló helyi fűtőművi egység létesítése Sirok községben</t>
  </si>
  <si>
    <t>Balástya, helyi, megújuló, geotermális energiájának kiaknázása a függetlenés fenntartható hosszú távú energiaellátás jegyében</t>
  </si>
  <si>
    <t>Középületek fűtési- és villamos energia igényének kielégítése termálvíz hasznosításával Balmazújvároson.</t>
  </si>
  <si>
    <t>HELYI ADOTTSÁGOKHOZ ILLESZKEDŐ, MEGÚJULÓ ENERGIAFORRÁSOK KIAKNÁZÁSÁRA IRÁNYULÓ ENERGIAELLÁTÁS MEGVALÓSÍTÁSA BŐCS KÖZSÉGBEN</t>
  </si>
  <si>
    <t>Ófehértó Község Önkormányzat szociális és egészségügyi szolgáltatásainak komplex energetikai fejlesztése</t>
  </si>
  <si>
    <t>A barcsi fürdő gázmotoros energetikai fejlesztése</t>
  </si>
  <si>
    <t>Komplex energetika fejlesztések Máriapócs városában</t>
  </si>
  <si>
    <t>Derecske Város Önkormányzata Által Vezérelt megújuló energiaforrások hasznosítására irányuló komplex program</t>
  </si>
  <si>
    <t>Ópusztaszer</t>
  </si>
  <si>
    <t>Sirok</t>
  </si>
  <si>
    <t>Ófehértó</t>
  </si>
  <si>
    <t>TOP-4.3.1-15-BA1</t>
  </si>
  <si>
    <t>TOP-4.3.1-15-BO1</t>
  </si>
  <si>
    <t>TOP-4.3.1-15-ZA1</t>
  </si>
  <si>
    <t>TOP-4.3.1-15-FE1</t>
  </si>
  <si>
    <t>TOP-4.3.1-16-HB1</t>
  </si>
  <si>
    <t>TOP-4.3.1-16-KO1</t>
  </si>
  <si>
    <t>TOP-4.3.1-15-CS1</t>
  </si>
  <si>
    <t>TOP-4.3.1-15-SB1</t>
  </si>
  <si>
    <t>TOP-4.3.1-15-BK1</t>
  </si>
  <si>
    <t>TOP-4.3.1-15-VE1</t>
  </si>
  <si>
    <t>TOP-4.3.1-15-TL1</t>
  </si>
  <si>
    <t>TOP-4.3.1-15-VS1</t>
  </si>
  <si>
    <t>TOP-4.3.1-15-HE1</t>
  </si>
  <si>
    <t>TOP-4.3.1-15-BS1</t>
  </si>
  <si>
    <t>TOP-4.3.1-15-SO1</t>
  </si>
  <si>
    <t>TOP-4.3.1-16-HE1</t>
  </si>
  <si>
    <t>TOP-4.3.1-16-JN1</t>
  </si>
  <si>
    <t>TOP-4.3.1-16-CS1</t>
  </si>
  <si>
    <t>OROSZLÁNY VÁROS ÖNKORMÁNYZATA</t>
  </si>
  <si>
    <t>ALSÓZSOLCA VÁROS ÖNKORMÁNYZATA</t>
  </si>
  <si>
    <t>Dombóvár Város Önkormányzata</t>
  </si>
  <si>
    <t>Mindszent Város Önkormányzata</t>
  </si>
  <si>
    <t>CIGÁND VÁROS ÖNKORMÁNYZATA</t>
  </si>
  <si>
    <t>DOMBRÁD VÁROS ÖNKORMÁNYZATA</t>
  </si>
  <si>
    <t>SZABADSZÁLLÁS VÁROS ÖNKORMÁNYZATA</t>
  </si>
  <si>
    <t>Mezőhegyes Városi Önkormányzat</t>
  </si>
  <si>
    <t>FÜZESABONY VÁROSI ÖNKORMÁNYZAT</t>
  </si>
  <si>
    <t>DEVECSER VÁROS ÖNKORMÁNYZATA</t>
  </si>
  <si>
    <t>MÁGOCS VÁROS ÖNKORMÁNYZATA</t>
  </si>
  <si>
    <t>Battonya Város Önkormányzata</t>
  </si>
  <si>
    <t>Siklós - Váralja szegregátum rehabilitációja</t>
  </si>
  <si>
    <t>Leromlott városi területek rehabilitációja Mohács Újvárosban</t>
  </si>
  <si>
    <t>Ózd Újtelep–Kiserdőalja városrehabilitációja az akcióterület társadalmi integrációját célzó komplex programhoz kapcsolódóan</t>
  </si>
  <si>
    <t>Leromlott városi területek rehabilitációja Lentiben</t>
  </si>
  <si>
    <t xml:space="preserve">Sárbogárd, Pusztaegres szociális városrehabilitáció a társadalmi integráció érdekében </t>
  </si>
  <si>
    <t>Leromlott városi területek rehabilitációja Komádiban</t>
  </si>
  <si>
    <t>Lakhatási feltételek és a környezet állapotának javítása Oroszlányban</t>
  </si>
  <si>
    <t>A lakHAtás éRDekében - Leromlott városi területek rehabilitációja Mórahalmon</t>
  </si>
  <si>
    <t>A régi "Bányatelep" rekonstrukciója</t>
  </si>
  <si>
    <t>Infrastruktúrafejlesztés az újtelepi szegregátum rehabilitációja érdekében</t>
  </si>
  <si>
    <t>Szociális célú városrehabilitáció Mezőcsáton</t>
  </si>
  <si>
    <t>Szociális célú városrehabilitáció Sátoraljaújhelyen III. ütem</t>
  </si>
  <si>
    <t>Maj dur po drom - Tovább az úton - Nyugati szegregátum rehabilitációja</t>
  </si>
  <si>
    <t>Leromlott városrész rehabilitációja Berettyóújfaluban</t>
  </si>
  <si>
    <t>Leromlott városi területek rehabilitációja Nyíradonyban</t>
  </si>
  <si>
    <t>Leromlott városi terület rehabilitációja Alsózsolcán</t>
  </si>
  <si>
    <t xml:space="preserve">A 2. szegregátum fejlesztése Vásárosnaményban </t>
  </si>
  <si>
    <t>Leromlott városi területek rehabilitációja Hajdúdorogon</t>
  </si>
  <si>
    <t>Leromlott városi terület rehabilitációja a kazincbarcikai Hámán Kató akcióterületen</t>
  </si>
  <si>
    <t>Kiskunfélegyháza-Bankfalu újjászületik</t>
  </si>
  <si>
    <t>A Gyár utcai szegregátum rehabilitációja</t>
  </si>
  <si>
    <t>DARK - Dombóvári Akcióterületi Rehabilitáció Kakasdomb-Erzsébet utca szegregációval veszélyeztetett területeken</t>
  </si>
  <si>
    <t>Leromlott városi területek rehabilitációja Celldömölkön</t>
  </si>
  <si>
    <t xml:space="preserve">Szociális városrehabilitáció Kisköre északi leromlott városi területén			</t>
  </si>
  <si>
    <t>Komplex telep program a Cinevégen - infrastrukturális fejlesztések</t>
  </si>
  <si>
    <t>A mindszenti Dózsa-telep városrész megújítása</t>
  </si>
  <si>
    <t>Leromlott városi területek rehabilitációja keretében Lajosmizse szociális bérlakásainak felújítása és közösségi ház létrehozása</t>
  </si>
  <si>
    <t>Leromlott városi területek rehabilitációja Demecserben</t>
  </si>
  <si>
    <t xml:space="preserve">Cigánd szociális városrehabilitációja - II. ütem </t>
  </si>
  <si>
    <t>Szegregált városrészek felújítása Kiskunhalason</t>
  </si>
  <si>
    <t>Esélyegyenlőség megteremtése Dombrádon a leromlott városi területek rehabilitációján keresztül.</t>
  </si>
  <si>
    <t>Leromlott városi területek rehabilitációja Mezőkovácsházán</t>
  </si>
  <si>
    <t>Leromlott városi területek rehabilitációja az újtelepi városrészen</t>
  </si>
  <si>
    <t>Leromlott városi területek rehabilitációja Szabadszálláson</t>
  </si>
  <si>
    <t>Leromlott területek rehabilitációja Heves városban</t>
  </si>
  <si>
    <t>Leromlott városi területek rehabilitációja Nádudvar Városban</t>
  </si>
  <si>
    <t>Barcs Klapka utcai szegregátum rehabilitációja</t>
  </si>
  <si>
    <t>Kunszentmiklós-Tasskertes újjászületik</t>
  </si>
  <si>
    <t>Szociális városrehabilitáció - Barcs északnyugati városrész infrastrukturális fejlesztéseinek megvalósítása</t>
  </si>
  <si>
    <t>Lászlótelep szegregátum felszámolása Medgyesegyházán</t>
  </si>
  <si>
    <t>Leromlott városi területek rehabilitációja Hajdúsámsonban</t>
  </si>
  <si>
    <t xml:space="preserve">Herend, Bányatelep leromlott városi területének infrastrukturális rehabilitációja </t>
  </si>
  <si>
    <t>Szociális városrehabilitáció Sarkadon</t>
  </si>
  <si>
    <t>Leromlott városi területek rehabilitációja Derecskén</t>
  </si>
  <si>
    <t>Leromlott városi területek rehabilitációja Békés városában</t>
  </si>
  <si>
    <t>Leromlott városi területek rehabilitációja Ibrányban</t>
  </si>
  <si>
    <t>Leromlott területek rehabilitációja Füzesgyarmaton</t>
  </si>
  <si>
    <t>Sándor major rehabilitációja II. ütem</t>
  </si>
  <si>
    <t>Mezőhegyes leromlott városi területeinek integrált fejlesztése</t>
  </si>
  <si>
    <t>Tamási "Budai városrész" rehabilitációja</t>
  </si>
  <si>
    <t>Sándor major rehabilitációja I. ütem</t>
  </si>
  <si>
    <t>Mászlony - oázis az agrársivatagban</t>
  </si>
  <si>
    <t>Honvéd városrészi központ építése</t>
  </si>
  <si>
    <t>"Lépj egyet előre!" - Szociális városrehabilitációs program megvalósítása Füzesabonyban</t>
  </si>
  <si>
    <t>Ercsi - Leromlott városi területek rehabilitációja</t>
  </si>
  <si>
    <t>A dombóvári Szigetsor-Vasút szegregátumok rehabilitációja</t>
  </si>
  <si>
    <t>Közösségi terek kialakítása és a leromlott városi területek rehabilitációja Edelényben.</t>
  </si>
  <si>
    <t xml:space="preserve">JÁSZAPÁTI SZEGREGÁLT LAKÓKÖRNYEZETÉBEN ÉLŐK ÉLETMINŐSÉGÉNEK ELŐREMOZDÍTÁSA LAKÓFUNKCIÓS ÉS INFRASTRUKTURÁLIS FEJLESZTÉSEK SEGÍTSÉGÉVEL_x000D_
_x000D_
</t>
  </si>
  <si>
    <t>A lakHAtás éRDekében - Leromlott városi területek rehabilitációja Mórahalmon II. ütem</t>
  </si>
  <si>
    <t xml:space="preserve">A gyöngyösi észak-nyugati városrész rehabilitációja_x000D_
</t>
  </si>
  <si>
    <t>A szegregált lakóterületek rehabilitációja Bicskén</t>
  </si>
  <si>
    <t>Leromlott városi terület rehabilitációja Devecserben</t>
  </si>
  <si>
    <t>"Élhetőbb lakókörnyezetünkért" Mágocson</t>
  </si>
  <si>
    <t>Leromlott városi területek fejlesztése Vámospércsen</t>
  </si>
  <si>
    <t xml:space="preserve">Szociális városrehabilitáció Kisköre déli leromlott városi területén			</t>
  </si>
  <si>
    <t>Leromlott városi területek rehabilitációja Battonyán</t>
  </si>
  <si>
    <t>Marcali Dózsa György utcai szegregátum rehabilitációja</t>
  </si>
  <si>
    <t>Vésztő Szíki terület rehabilitációja</t>
  </si>
  <si>
    <t>Leromlott városi területek rehabilitációja Orosházán</t>
  </si>
  <si>
    <t>Alsózsolca</t>
  </si>
  <si>
    <t>Dombóvár</t>
  </si>
  <si>
    <t>Cigánd</t>
  </si>
  <si>
    <t>Dombrád</t>
  </si>
  <si>
    <t>Szabadszállás</t>
  </si>
  <si>
    <t>Devecser</t>
  </si>
  <si>
    <t>Mágocs</t>
  </si>
  <si>
    <t>TOP-6.3.1-15-NY1</t>
  </si>
  <si>
    <t>TOP-6.3.1-15-SL1</t>
  </si>
  <si>
    <t>TOP-6.3.1-15-KA1</t>
  </si>
  <si>
    <t>TOP-6.3.1-15-SH1</t>
  </si>
  <si>
    <t>TOP-6.3.1-16-KE1</t>
  </si>
  <si>
    <t>TOP-6.3.1-15-KE1</t>
  </si>
  <si>
    <t>TOP 6.3.1-15 Barnamezős területek rehabilitációja Nyíregyháza Tiszavasvári úti laktanyák tekintetében</t>
  </si>
  <si>
    <t>Véső úti R.A.J.T.</t>
  </si>
  <si>
    <t>Az egykori NOSTRA épületeinek és környezetének barnamezős rehabilitációja Kaposváron</t>
  </si>
  <si>
    <t>Szombathely Szent László Király utcai felhagyott iparterület fejlesztése.</t>
  </si>
  <si>
    <t>Infrastrukturális fejlesztések a Rudolf-laktanyában</t>
  </si>
  <si>
    <t>általában 10</t>
  </si>
  <si>
    <t>TOP-6.3.2-15-DE1</t>
  </si>
  <si>
    <t>TOP-6.3.2-15-HM1</t>
  </si>
  <si>
    <t>TOP-6.3.2-16-DE1</t>
  </si>
  <si>
    <t>TOP-6.3.2-15-SP1</t>
  </si>
  <si>
    <t>TOP-6.3.2-15-SL1</t>
  </si>
  <si>
    <t>TOP-6.3.2-15-KE1</t>
  </si>
  <si>
    <t>TOP-6.3.2-15-BC1</t>
  </si>
  <si>
    <t>TOP-6.3.2-15-PC1</t>
  </si>
  <si>
    <t>TOP-6.3.2-15-NA1</t>
  </si>
  <si>
    <t>TOP-6.3.2-15-ZL1</t>
  </si>
  <si>
    <t>TOP-6.3.2-16-VP1</t>
  </si>
  <si>
    <t>TOP-6.3.2-16-SL1</t>
  </si>
  <si>
    <t>TOP-6.3.2-16-SG1</t>
  </si>
  <si>
    <t>TOP-6.3.2-16-ST1</t>
  </si>
  <si>
    <t>TOP-6.3.2-16-PC1</t>
  </si>
  <si>
    <t>TOP-6.3.2-15-NY1</t>
  </si>
  <si>
    <t>TOP-6.3.2-15-ST1</t>
  </si>
  <si>
    <t>TOP-6.3.2-15-EG1</t>
  </si>
  <si>
    <t>TOP-6.3.2-16-TB1</t>
  </si>
  <si>
    <t>TOP-6.3.2-15-SF1</t>
  </si>
  <si>
    <t>TOP-6.3.2-16-MI1</t>
  </si>
  <si>
    <t>TOP-6.3.2-16-NY1</t>
  </si>
  <si>
    <t>TOP-6.3.2-15-KA1</t>
  </si>
  <si>
    <t>TOP-6.3.2-16-BC1</t>
  </si>
  <si>
    <t>TOP-6.3.2-15-MI1</t>
  </si>
  <si>
    <t>TOP-6.3.2-16-SE1</t>
  </si>
  <si>
    <t>TOP-6.3.2-15-TB1</t>
  </si>
  <si>
    <t>TOP-6.3.2-16-SF1</t>
  </si>
  <si>
    <t>TOP-6.3.2-15-DU1</t>
  </si>
  <si>
    <t>TOP-6.3.2-15-SH1</t>
  </si>
  <si>
    <t>TOP-6.3.2-15-GY1</t>
  </si>
  <si>
    <t>TOP-6.3.2-15-SG1</t>
  </si>
  <si>
    <t>TOP-6.3.2-16-GY1</t>
  </si>
  <si>
    <t>SZEGED MEGYEI JOGÚ VÁROS ÖNKORMÁNYZAT</t>
  </si>
  <si>
    <t>Debrecen Belvárosának innovatív rekonstrukciója</t>
  </si>
  <si>
    <t>Zöld Hódmezővásárhely - környezettudatos közterület megújítás Hódmezővásárhelyen</t>
  </si>
  <si>
    <t>A Dobozi lakótelep gazdaságélénkítő környezeti megújítása</t>
  </si>
  <si>
    <t xml:space="preserve">A Petőfi tér rekonstrukciója </t>
  </si>
  <si>
    <t>Az Újkert gazdaságélénkítő környezeti megújítása</t>
  </si>
  <si>
    <t>Zöldülő Belváros – A soproni városrehabilitáció folytatása a klímatudatosság jegyében</t>
  </si>
  <si>
    <t>Tisza park belvárosi területének komplex rehabilitációja funkcióbővítéssel</t>
  </si>
  <si>
    <t>„Belváros rehabilitáció III. ütem – Munkácsy-negyed program”</t>
  </si>
  <si>
    <t>Zöldfelületi fejlesztések Uránvárosban a 6-os számú főút közlekedési terhelésének csökkentése és a városrész élhetősége érdekében</t>
  </si>
  <si>
    <t>Városi terek élhetővé tétele - Vizslapark rekonstrukció</t>
  </si>
  <si>
    <t>Kulturális negyed</t>
  </si>
  <si>
    <t>Zöldülő belváros Szolnokon</t>
  </si>
  <si>
    <t>Zöld város kialakítása a Homokbányán</t>
  </si>
  <si>
    <t>Tüskésrét fejlesztése II. ütem</t>
  </si>
  <si>
    <t>Zöld város kialakítása Vértó és környéke akcióterületen</t>
  </si>
  <si>
    <t>Zöld város kialakítása a szegedi Belvárosban</t>
  </si>
  <si>
    <t>ZöldRE GENERÁCIÓ! - a volt Tüdőkórház területének rehabilitációja Szolnokon</t>
  </si>
  <si>
    <t xml:space="preserve">Játszóház kialakítása és játszótér felújítása Salgótarjánban </t>
  </si>
  <si>
    <t>Zöldterület fejlesztés a régi vásárcsarnok területén</t>
  </si>
  <si>
    <t>A Gébárti-tó és környékének rekreációs, szabadidős használatát elősegítő infrastruktúra kialakítása</t>
  </si>
  <si>
    <t>A Beszterce tér felújítása</t>
  </si>
  <si>
    <t>Felnémeti alközpont fejlesztése</t>
  </si>
  <si>
    <t>Tatabányai Millenniumi Közpark fejlesztése</t>
  </si>
  <si>
    <t>Túrózsáki út mellett szabadidőpark és sétány kialakítása</t>
  </si>
  <si>
    <t>A Vénkert gazdaságélénkítő környezeti megújítása</t>
  </si>
  <si>
    <t>Megyeri tér fejlesztése</t>
  </si>
  <si>
    <t>Zsolnay Negyed E26-27-es épületének fejlesztése</t>
  </si>
  <si>
    <t>A Sestakert gazdaságélénkítő környezeti megújítása</t>
  </si>
  <si>
    <t>Zöld kapu</t>
  </si>
  <si>
    <t>A Nyíregyházi Szabadtéri Színpad rekonstrukciója és a „Kiserdők” területének funkcionális bővítése</t>
  </si>
  <si>
    <t>CsabaPark és környezete fejlesztése a TOP 6.3.2-16 kódszámú „Zöld város kialakítása” című pályázat keretében</t>
  </si>
  <si>
    <t xml:space="preserve">Diósgyőr városközpont integrált rehabilitációja_x000D_
</t>
  </si>
  <si>
    <t>Zöld város kialakítása Belső-Tarján akcióterületen</t>
  </si>
  <si>
    <t>A Tócóskert gazdaságélénkítő környezeti megújítása</t>
  </si>
  <si>
    <t>A Sóház gazdaságélénkítő környezeti megújítása</t>
  </si>
  <si>
    <t>A Bem tér gazdaságélénkítő környezeti megújítása</t>
  </si>
  <si>
    <t>A Tócóvölgy gazdaságélénkítő környezeti megújítása</t>
  </si>
  <si>
    <t>Zöld város kialakítása Odessza akcióterületen</t>
  </si>
  <si>
    <t>Az Ifjúsági-ház és a Centrum-parkoló fejlesztése</t>
  </si>
  <si>
    <t>Zöld város kialakítása Miskolc – Tapolca akcióterületen</t>
  </si>
  <si>
    <t>Zöld város - Fehérvár Tüdeje II. ütem TOP</t>
  </si>
  <si>
    <t>Palotavárosi tavak sport és rekreációs célú hasznosítása</t>
  </si>
  <si>
    <t>A szombathelyi Sportliget fejlesztése</t>
  </si>
  <si>
    <t>Zöld város kialakítása Győrben</t>
  </si>
  <si>
    <t>Zöld város kialakítása a szegedi Ligetben</t>
  </si>
  <si>
    <t>Generációk Zöld Belvárosa</t>
  </si>
  <si>
    <t>Zöld város kialakítása III. – Vízparti rekreációs fejlesztések Győrben</t>
  </si>
  <si>
    <t>Belvárosi terek komplex megújítása</t>
  </si>
  <si>
    <t>Vásárcsarnok és piac felújítása Salgótarjánban</t>
  </si>
  <si>
    <t>A Libakert gazdaságélénkítő környezeti megújítása</t>
  </si>
  <si>
    <t>Miskolc (Tapolcafürdő)</t>
  </si>
  <si>
    <t>TOP-6.3.3-15-ST1</t>
  </si>
  <si>
    <t>TOP-6.3.3-15-DE1</t>
  </si>
  <si>
    <t>TOP-6.3.3-15-SF1</t>
  </si>
  <si>
    <t>TOP-6.3.3-16-SG1</t>
  </si>
  <si>
    <t>TOP-6.3.3-16-NY1</t>
  </si>
  <si>
    <t>TOP-6.3.3-15-PC1</t>
  </si>
  <si>
    <t>TOP-6.3.3-15-VP1</t>
  </si>
  <si>
    <t>TOP-6.3.3-15-NY1</t>
  </si>
  <si>
    <t>TOP-6.3.3-15-KA1</t>
  </si>
  <si>
    <t>TOP-6.3.3-15-SL1</t>
  </si>
  <si>
    <t>TOP-6.3.3-15-HM1</t>
  </si>
  <si>
    <t>TOP-6.3.3-16-BC1</t>
  </si>
  <si>
    <t>TOP-6.3.3-16-SF1</t>
  </si>
  <si>
    <t>TOP-6.3.3-16-DE1</t>
  </si>
  <si>
    <t>TOP-6.3.3-15-SG1</t>
  </si>
  <si>
    <t>TOP-6.3.3-16-MI1</t>
  </si>
  <si>
    <t>TOP-6.3.3-16-DU1</t>
  </si>
  <si>
    <t>TOP-6.3.3-16-EG1</t>
  </si>
  <si>
    <t>TOP-6.3.3-16-VP1</t>
  </si>
  <si>
    <t>TOP-6.3.3-15-SH1</t>
  </si>
  <si>
    <t>TOP-6.3.3-16-GY1</t>
  </si>
  <si>
    <t>Szeged, belterületi csapadékvíz elvezetés III. és IV. ütem</t>
  </si>
  <si>
    <t>Táborállás csapadékvíz elvezetése</t>
  </si>
  <si>
    <t>Győr területén elhelyezkedő csatornák meder- és partrendezése</t>
  </si>
  <si>
    <t>Mártírok útja csapadékcsatorna felújítása II. szakasz</t>
  </si>
  <si>
    <t>Szeged (Kiskundorozsma)</t>
  </si>
  <si>
    <t>TOP-6.7.1-16-HM1</t>
  </si>
  <si>
    <t>TOP-6.7.1-15-PC1</t>
  </si>
  <si>
    <t>TOP-6.7.1-16-SE1</t>
  </si>
  <si>
    <t>TOP-6.7.1-15-SL1</t>
  </si>
  <si>
    <t>TOP-6.7.1-16-KE1</t>
  </si>
  <si>
    <t>TOP-6.7.1-16-ST1</t>
  </si>
  <si>
    <t>TOP-6.7.1-16-BC1</t>
  </si>
  <si>
    <t>TOP-6.7.1-16-NY1</t>
  </si>
  <si>
    <t>TOP-6.7.1-15-GY1</t>
  </si>
  <si>
    <t>TOP-6.7.1-16-SL1</t>
  </si>
  <si>
    <t>TOP-6.7.1-15-EG1</t>
  </si>
  <si>
    <t>TOP-6.7.1-16-MI1</t>
  </si>
  <si>
    <t>TOP-6.7.1-15-KA1</t>
  </si>
  <si>
    <t>TOP-6.7.1-16-TB1</t>
  </si>
  <si>
    <t>TOP-6.7.1-15-SH1</t>
  </si>
  <si>
    <t>Leromlott városi területek rehabilitációja Hódmezővásárhelyen</t>
  </si>
  <si>
    <t>SZOCFÉSZEK</t>
  </si>
  <si>
    <t>Szekszárd leromlott városi területének rehabilitációja</t>
  </si>
  <si>
    <t>Komplex Telep III. – Törteli út környéki szegregátum infrastrukturális fejlesztése</t>
  </si>
  <si>
    <t>Kecskemét szegregált területeinek integrált szociális városrehabilitációja</t>
  </si>
  <si>
    <t>Forgách-telepi városrehabilitáció</t>
  </si>
  <si>
    <t>Békéscsaba leromlott városi területeinek rehabilitációja</t>
  </si>
  <si>
    <t>Szociális városrehabilitáció Nyíregyháza szegregált területein</t>
  </si>
  <si>
    <t>Szociális városrehabilitáció Győr-Újváros területén, II. ütem</t>
  </si>
  <si>
    <t>A Katona József utcai szegregátum infrastrukturális fejlesztése</t>
  </si>
  <si>
    <t>Leromlott városi területek rehabilitációja Egerben</t>
  </si>
  <si>
    <t>Miskolc város leromlott városi területeinek rehabilitációja - Vasgyári program</t>
  </si>
  <si>
    <t>Kaposvár Cseri úti szegregátum rehabilitációja.</t>
  </si>
  <si>
    <t>VI-os telep leromlott területeinek rehabilitációja</t>
  </si>
  <si>
    <t>Salgó úti városrehabilitáció</t>
  </si>
  <si>
    <t>Szociális városrehabilitáció II. ütem</t>
  </si>
  <si>
    <t>TOP-6.3.1-15, -16</t>
  </si>
  <si>
    <t>TOP-2.1.1-15, -16</t>
  </si>
  <si>
    <t>Leromlott városi területek rehabilitációja</t>
  </si>
  <si>
    <t>Megyei jogú városok leromlott városi területeinek rehabilitációja</t>
  </si>
  <si>
    <t>350 Ft/HUF</t>
  </si>
  <si>
    <t>max félidei</t>
  </si>
  <si>
    <t>max 2020. évi</t>
  </si>
  <si>
    <t>Újonnan figyelembe vett konstrukciók</t>
  </si>
  <si>
    <t>MFt</t>
  </si>
  <si>
    <t>Ebből EU társfinanszírozás</t>
  </si>
  <si>
    <t>Indikátor: Környezeti szolgáltatásokat nyújtó akvakultúra gazdaságok (ha)</t>
  </si>
  <si>
    <t>A madár és vidrakárok miatt keletkező jövedelemkiesés kompenzálása, illetve a halastavi ökoszisztémákhoz kapcsolódó természetvédelmi szempontból jelentős növény- és állatfajok élőhelyeinek védelme.</t>
  </si>
  <si>
    <t>KVITT Kereskedelmi és Szolgáltató Kft.</t>
  </si>
  <si>
    <t>HALTARTÓ Zrt.</t>
  </si>
  <si>
    <t>I-HT Ker Kereskedelmi és Szolgáltató Zrt.</t>
  </si>
  <si>
    <t>"KÖRÖSVARÁZS" Kereskedelmi és Szolgáltató Betéti Társaság</t>
  </si>
  <si>
    <t>KINGFISHER Halászati és Kereskedelmi Kft.</t>
  </si>
  <si>
    <t>HUMOTÓ Termelő, Kereskedelmi és Szolgáltató Kft.</t>
  </si>
  <si>
    <t>SZEGEDFISH Mezőgazdasági Termelő és Szolgáltató Kft.</t>
  </si>
  <si>
    <t>Ditrói József csg</t>
  </si>
  <si>
    <t>TISZA-FISH Kereskedelmi és Szolgáltató Kft.</t>
  </si>
  <si>
    <t>SZENTA-2006 Termelő, Kereskedelmi és Szolgáltató Kft.</t>
  </si>
  <si>
    <t>AQUINT-HUNGÁRIA Mezőgazdasági - Halászati Termelő, Kereskedelmi és Szolgáltató Kft.</t>
  </si>
  <si>
    <t>Halastó 2004. Mezőgazdasági-termelő Kft.</t>
  </si>
  <si>
    <t>Varga-Farm Mezőgazdasági Termelő Kft.</t>
  </si>
  <si>
    <t>Király és Társai Halászati Kereskedelmi és Szolgáltató Kft.</t>
  </si>
  <si>
    <t>Hal-Gazda Halgazdasági és Halkereskedelmi Kft.</t>
  </si>
  <si>
    <t>Tóth Benedek Mihály</t>
  </si>
  <si>
    <t>Fer-Tó Kereskedelmi Szolgáltató Kft.</t>
  </si>
  <si>
    <t>Papp László</t>
  </si>
  <si>
    <t>KICEL Mezőgazdasági és Kereskedelmi Kft.</t>
  </si>
  <si>
    <t>Papp Zoltán</t>
  </si>
  <si>
    <t>Magyar Országos Horgász Szövetség</t>
  </si>
  <si>
    <t>CZIKKHALAS Halastavai Kft.</t>
  </si>
  <si>
    <t>KÖRÖS-HALÉRT Kereskedelmi és Szolgáltató Kft.</t>
  </si>
  <si>
    <t>Balatoni Halgazdálkodási Nonprofit Zrt.</t>
  </si>
  <si>
    <t>Killer Gábor EV</t>
  </si>
  <si>
    <t>BALOGH SZERVÍZ TRANS Kereskedelmi és Szolgáltató Kft.</t>
  </si>
  <si>
    <t>TOP-1.1.1-15-BK1</t>
  </si>
  <si>
    <t>TOP-1.1.1-15-BO1</t>
  </si>
  <si>
    <t>TOP-1.1.1-15-FE1</t>
  </si>
  <si>
    <t>TOP-1.1.1-15-SO1</t>
  </si>
  <si>
    <t>TOP-1.1.1-16-BK1</t>
  </si>
  <si>
    <t>Iparterület fejlesztése Kalocsán</t>
  </si>
  <si>
    <t>Iparterület fejlesztése Mezőcsáton</t>
  </si>
  <si>
    <t>Sárbogárdi iparterület fejlesztése</t>
  </si>
  <si>
    <t>A déli iparterület fejlesztése Nagyatádon</t>
  </si>
  <si>
    <t>Kiskunfélegyházi Ipari Park II. ütem fejlesztése</t>
  </si>
  <si>
    <t>TOP-1.1.1-15</t>
  </si>
  <si>
    <t>1-8 %</t>
  </si>
  <si>
    <t xml:space="preserve">Felhívás ipari parkok, iparterületek fejlesztésére </t>
  </si>
  <si>
    <t>KTM 8</t>
  </si>
  <si>
    <t>Elmaradás</t>
  </si>
  <si>
    <t>Maradék forrásból megvalósítható VKI intézkedés</t>
  </si>
  <si>
    <t>VGT2 8-19. mellékletében előrejelzett</t>
  </si>
  <si>
    <t>Megítélt támogatás (MFt)</t>
  </si>
  <si>
    <t>Elfogadott összköltség (MFt)</t>
  </si>
  <si>
    <t>VKI megvalósító Uniós társfinanszírozás (MFt)</t>
  </si>
  <si>
    <t>VKI megvalósító Uniós társfinanszírozás becslés (MFt)</t>
  </si>
  <si>
    <t>VGT2 Intézkedés száma</t>
  </si>
  <si>
    <t>14.1</t>
  </si>
  <si>
    <t>14.2</t>
  </si>
  <si>
    <t>13.1</t>
  </si>
  <si>
    <t>1.1</t>
  </si>
  <si>
    <t>33.</t>
  </si>
  <si>
    <t>26.</t>
  </si>
  <si>
    <t>A halászat és egyéb olyan tevékenységek káros hatásainak megelőzése és szabályozása, amelyek állatok és növények eltávolításával járnak</t>
  </si>
  <si>
    <t>4.1</t>
  </si>
  <si>
    <t>7., 23.</t>
  </si>
  <si>
    <t>2020.09.29-ig kifizetett összeg, Ft</t>
  </si>
  <si>
    <t>Évenkénti várható kifizetések, Ft</t>
  </si>
  <si>
    <t>előleg+számlára kifizetett</t>
  </si>
  <si>
    <t>Kenyeres Imre Róbert</t>
  </si>
  <si>
    <t>Konstrukció keretösszege, Mrd Ft</t>
  </si>
  <si>
    <t>Arány a KEHOP VKI-s összköltségből</t>
  </si>
  <si>
    <t>Ebből:</t>
  </si>
  <si>
    <t>Ell.</t>
  </si>
  <si>
    <t>Arány a KEHOP VKI-s összköltségből (%)</t>
  </si>
  <si>
    <t>5,6, 7, 23.3, 23.4</t>
  </si>
  <si>
    <t>27, 28</t>
  </si>
  <si>
    <t>20.26</t>
  </si>
  <si>
    <t>21.1</t>
  </si>
  <si>
    <t>KI11, átfogó</t>
  </si>
  <si>
    <t>A biodiverzitás megőrzése és fejlesztése a KVITT Kft által üzemeltetett halastavakon</t>
  </si>
  <si>
    <t>A környezetvédelmi szolgáltatásokat biztosító akvakultúra fejlesztésének elősegítése a Haltartó Zrt.-nél</t>
  </si>
  <si>
    <t>Az I-HT Ker Zrt. környezetvédelmi célú célprogramjának megvalósításának támogatása</t>
  </si>
  <si>
    <t>A biodiverzitás fenntartásából eredő termés kiesés kompenzációja a Körösvarázs Bt által üzemeltetett Szarvas Horváth-pusztai halastavakon</t>
  </si>
  <si>
    <t>Környezetvédelmi szolgáltatások a Kingfisher Kft karcagi halastavain</t>
  </si>
  <si>
    <t>A környezetvédelmi szolgáltatásokat biztosító akvakultúra fejlesztésének előmozdítása a Humotó Kft. Szentai halastavain</t>
  </si>
  <si>
    <t>Szenta</t>
  </si>
  <si>
    <t>"Zöld" akvakultúra módszerek alkalmazása 2.</t>
  </si>
  <si>
    <t>A környezetvédelmi szolgáltatásokat biztosító akvakultúra fejlesztések előmozdítása a SZEGEDFISH Kft.-nél a MAHOP-2.5-2017-ben igényelt, de onnan kimaradt területek vonatkozásában</t>
  </si>
  <si>
    <t>A környezetvédelmi szolgáltatásokat biztosító akvakultúra fejlesztések előmozdítása a SZEGEDFISH Kft.-nél a MAHOP-2.5-2017-ben nem igényelt területek vonatkozásában</t>
  </si>
  <si>
    <t>Környezetvédelmi szolgáltatásk Ditrói József családi gazdálkodó halastavain</t>
  </si>
  <si>
    <t>A biodiverzitás megőrzése a Tisza-Fish Kft tiszaszőlősi és tiszafüredi halastavain</t>
  </si>
  <si>
    <t>A természetvédelmi szolgáltatásokat biztosító halászati ágazat működtetésének közvetlen támogatása a Szenta-2006 Kft. Csurgónagymartoni halastavain</t>
  </si>
  <si>
    <t>Iharos</t>
  </si>
  <si>
    <t>A biológiai sokszínűség megőrzéséből eredő termés kiesés kompenzációja az Aquint Hungária Kft Tamásháti tógazdaságában</t>
  </si>
  <si>
    <t>Tamáshát</t>
  </si>
  <si>
    <t>Környezetvédelmi szolgáltatások a Halastó 2004 Kft halastavain</t>
  </si>
  <si>
    <t>Akvakultúra fejlesztése Soponyán</t>
  </si>
  <si>
    <t>A biodiverzitás fenntartása a Király és Társai Kft Milléri halastavain</t>
  </si>
  <si>
    <t>Környezetvédelmi szolgáltatásokat biztosító akvakultúra fejlesztése a Bikaréti halastavakon.</t>
  </si>
  <si>
    <t>Sárszentágota</t>
  </si>
  <si>
    <t>A biodiverzitás megőrzése Tóth B. Mihály orosházi halastavain</t>
  </si>
  <si>
    <t>KICEL Kft. környezetvédelmi szolgáltatásokat biztosító akvakultúra fejlesztésének előmozdítása Csanyteleken.</t>
  </si>
  <si>
    <t>Csánytelek</t>
  </si>
  <si>
    <t>A környezetvédelmi szolgáltatásokat biztosító akvakultúra fejlesztésének előmozdítása a Zámolyi és Kecskeri víztározón</t>
  </si>
  <si>
    <t>A környezetvédelmi szolgáltatásokat biztosító akvakultúra fejlesztésének előmozdítása a Császárszállási II. sz. víztározón</t>
  </si>
  <si>
    <t>Császárszállás</t>
  </si>
  <si>
    <t>A környezetvédelmi szolgáltatásokat biztosító akvakultúra fejlesztésének előmozdítása a Harangodi víztározón</t>
  </si>
  <si>
    <t>Környezetvédelmi szolgáltatások a Czikkhalas Kft V. számú halastaván</t>
  </si>
  <si>
    <t>A környezetvédelmi szolgáltatásokat biztosító akvakultúra fejlesztésének előmozdítása a Körös-Halért Kft. Gácsháti tórendszerében.</t>
  </si>
  <si>
    <t>Környezetvédelmi szolgáltatások a Balatoni Halgazdálkodási NZrt halastavain</t>
  </si>
  <si>
    <t>Környezetvédelmi szolgáltatások teljesítése Killer Gábor EV halastavain</t>
  </si>
  <si>
    <t>Sárhatvan</t>
  </si>
  <si>
    <t>A környezetvédelmi szolgáltatásokat biztosító akvakultúra fejlesztésének előmozdítása </t>
  </si>
  <si>
    <t>VKI ráfordítás az intézkedésben (MFt)</t>
  </si>
  <si>
    <t>VKI ráfordítás az intézkedésben (HUF)</t>
  </si>
  <si>
    <t>8-3. melléklet: VGT2 intézkedési költségek számítása</t>
  </si>
  <si>
    <t>munkalap</t>
  </si>
  <si>
    <t>leírás</t>
  </si>
  <si>
    <t>Magyarázat</t>
  </si>
  <si>
    <t>"Félidei értékelés"</t>
  </si>
  <si>
    <t>2018-ban készült közbenső jelentés a VGT2-ben tervezett intézkedési program teljesítésében elért előrehaladásról</t>
  </si>
  <si>
    <t>2020. évi értékelés</t>
  </si>
  <si>
    <t>Uniós társfinan-szírozás (HUF)</t>
  </si>
  <si>
    <t>VKI megvalósító Uniós társfinan-szírozás (HUF)</t>
  </si>
  <si>
    <t>VKI megvalósító Uniós átlagos társfinan-szírozás (%)</t>
  </si>
  <si>
    <t>VKI arány az intézkedés-ben (%)</t>
  </si>
  <si>
    <t xml:space="preserve"> Keretösszeg (Ft)</t>
  </si>
  <si>
    <t>MAHOP-2.5-2018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</si>
</sst>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F_t_-;\-* #,##0.00\ _F_t_-;_-* &quot;-&quot;??\ _F_t_-;_-@_-"/>
    <numFmt numFmtId="165" formatCode="0.000000"/>
    <numFmt numFmtId="166" formatCode="yyyy\.\ mm\.\ dd\."/>
    <numFmt numFmtId="167" formatCode="_-* #,##0\ _F_t_-;\-* #,##0\ _F_t_-;_-* &quot;-&quot;??\ _F_t_-;_-@_-"/>
    <numFmt numFmtId="168" formatCode="#,##0\ &quot;Ft&quot;"/>
    <numFmt numFmtId="169" formatCode="0.000"/>
    <numFmt numFmtId="170" formatCode="0.0%"/>
    <numFmt numFmtId="171" formatCode="#,##0.0"/>
    <numFmt numFmtId="172" formatCode="#,##0_ ;[Red]\-#,##0\ "/>
    <numFmt numFmtId="173" formatCode="0.00000"/>
    <numFmt numFmtId="174" formatCode="_-* #,##0.0\ _F_t_-;\-* #,##0.0\ _F_t_-;_-* &quot;-&quot;??\ _F_t_-;_-@_-"/>
    <numFmt numFmtId="175" formatCode="_-* #,##0.000\ _F_t_-;\-* #,##0.000\ _F_t_-;_-* &quot;-&quot;??\ _F_t_-;_-@_-"/>
  </numFmts>
  <fonts count="40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Segoe UI"/>
      <family val="2"/>
      <charset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Segoe UI"/>
      <family val="2"/>
      <charset val="1"/>
    </font>
    <font>
      <sz val="9"/>
      <name val="Segoe UI"/>
      <family val="2"/>
      <charset val="1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00839B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212529"/>
      <name val="Arial"/>
      <family val="2"/>
      <charset val="238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00839B"/>
      <name val="Arial"/>
      <family val="2"/>
      <charset val="238"/>
    </font>
    <font>
      <b/>
      <sz val="10"/>
      <color rgb="FF00839B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39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839B"/>
      </left>
      <right style="thin">
        <color rgb="FF00839B"/>
      </right>
      <top style="thin">
        <color rgb="FF00839B"/>
      </top>
      <bottom style="thin">
        <color rgb="FF00839B"/>
      </bottom>
      <diagonal/>
    </border>
    <border>
      <left style="thin">
        <color rgb="FF00839B"/>
      </left>
      <right style="thin">
        <color rgb="FF00839B"/>
      </right>
      <top/>
      <bottom style="thin">
        <color rgb="FF00839B"/>
      </bottom>
      <diagonal/>
    </border>
    <border>
      <left style="thin">
        <color rgb="FF00839B"/>
      </left>
      <right style="thin">
        <color theme="0"/>
      </right>
      <top style="thin">
        <color rgb="FF00839B"/>
      </top>
      <bottom style="medium">
        <color rgb="FF00839B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medium">
        <color rgb="FF00839B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medium">
        <color rgb="FF00839B"/>
      </bottom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rgb="FF00839B"/>
      </bottom>
      <diagonal/>
    </border>
    <border>
      <left/>
      <right/>
      <top style="thin">
        <color rgb="FF00839B"/>
      </top>
      <bottom/>
      <diagonal/>
    </border>
    <border>
      <left style="thin">
        <color rgb="FF00839B"/>
      </left>
      <right style="thin">
        <color rgb="FF00839B"/>
      </right>
      <top style="thin">
        <color rgb="FF00839B"/>
      </top>
      <bottom/>
      <diagonal/>
    </border>
    <border>
      <left style="thin">
        <color rgb="FF00839B"/>
      </left>
      <right style="thin">
        <color rgb="FF00839B"/>
      </right>
      <top style="medium">
        <color rgb="FF00839B"/>
      </top>
      <bottom style="thin">
        <color rgb="FF00839B"/>
      </bottom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theme="0"/>
      </bottom>
      <diagonal/>
    </border>
    <border>
      <left style="thin">
        <color rgb="FF00839B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839B"/>
      </right>
      <top style="thin">
        <color theme="0"/>
      </top>
      <bottom/>
      <diagonal/>
    </border>
    <border>
      <left style="thin">
        <color rgb="FF00839B"/>
      </left>
      <right style="thin">
        <color rgb="FF00839B"/>
      </right>
      <top style="thin">
        <color rgb="FF00839B"/>
      </top>
      <bottom style="thin">
        <color theme="0"/>
      </bottom>
      <diagonal/>
    </border>
    <border>
      <left style="thin">
        <color rgb="FF00839B"/>
      </left>
      <right style="thin">
        <color rgb="FF00839B"/>
      </right>
      <top style="thin">
        <color theme="0"/>
      </top>
      <bottom style="thin">
        <color rgb="FF00839B"/>
      </bottom>
      <diagonal/>
    </border>
    <border>
      <left style="thin">
        <color rgb="FF00839B"/>
      </left>
      <right style="thin">
        <color rgb="FF00839B"/>
      </right>
      <top style="thin">
        <color theme="0"/>
      </top>
      <bottom style="thin">
        <color theme="0"/>
      </bottom>
      <diagonal/>
    </border>
    <border>
      <left style="thin">
        <color rgb="FF00839B"/>
      </left>
      <right style="thin">
        <color theme="0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/>
      <top style="thin">
        <color rgb="FF00839B"/>
      </top>
      <bottom style="thin">
        <color rgb="FF00839B"/>
      </bottom>
      <diagonal/>
    </border>
    <border>
      <left/>
      <right style="thin">
        <color rgb="FF00839B"/>
      </right>
      <top style="thin">
        <color rgb="FF00839B"/>
      </top>
      <bottom style="thin">
        <color rgb="FF00839B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  <xf numFmtId="164" fontId="7" fillId="0" borderId="0" applyFont="0" applyFill="0" applyBorder="0" applyAlignment="0" applyProtection="0"/>
  </cellStyleXfs>
  <cellXfs count="326">
    <xf numFmtId="0" fontId="0" fillId="0" borderId="0" xfId="0"/>
    <xf numFmtId="0" fontId="8" fillId="0" borderId="0" xfId="0" applyFont="1"/>
    <xf numFmtId="0" fontId="9" fillId="0" borderId="0" xfId="0" applyFont="1"/>
    <xf numFmtId="14" fontId="9" fillId="0" borderId="0" xfId="0" applyNumberFormat="1" applyFont="1"/>
    <xf numFmtId="0" fontId="9" fillId="0" borderId="0" xfId="3" applyFont="1"/>
    <xf numFmtId="3" fontId="9" fillId="0" borderId="0" xfId="3" applyNumberFormat="1" applyFont="1"/>
    <xf numFmtId="0" fontId="2" fillId="0" borderId="0" xfId="0" applyFont="1"/>
    <xf numFmtId="0" fontId="1" fillId="0" borderId="0" xfId="6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0" fontId="10" fillId="0" borderId="0" xfId="0" applyFont="1"/>
    <xf numFmtId="0" fontId="14" fillId="0" borderId="0" xfId="0" applyFont="1"/>
    <xf numFmtId="0" fontId="18" fillId="0" borderId="0" xfId="0" applyFont="1" applyBorder="1" applyAlignment="1">
      <alignment horizontal="justify" vertical="center" wrapText="1"/>
    </xf>
    <xf numFmtId="0" fontId="15" fillId="0" borderId="0" xfId="0" applyFont="1"/>
    <xf numFmtId="0" fontId="19" fillId="0" borderId="0" xfId="4" applyFont="1"/>
    <xf numFmtId="49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4" fontId="20" fillId="0" borderId="0" xfId="7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75" fontId="20" fillId="0" borderId="0" xfId="7" applyNumberFormat="1" applyFont="1" applyBorder="1" applyAlignment="1">
      <alignment horizontal="center" vertical="center" wrapText="1"/>
    </xf>
    <xf numFmtId="175" fontId="20" fillId="0" borderId="0" xfId="7" applyNumberFormat="1" applyFont="1" applyAlignment="1">
      <alignment vertical="center"/>
    </xf>
    <xf numFmtId="175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18" fillId="0" borderId="0" xfId="0" applyFont="1"/>
    <xf numFmtId="0" fontId="22" fillId="0" borderId="3" xfId="3" applyFont="1" applyBorder="1"/>
    <xf numFmtId="14" fontId="22" fillId="0" borderId="3" xfId="3" applyNumberFormat="1" applyFont="1" applyBorder="1"/>
    <xf numFmtId="3" fontId="22" fillId="0" borderId="3" xfId="3" applyNumberFormat="1" applyFont="1" applyBorder="1"/>
    <xf numFmtId="2" fontId="22" fillId="0" borderId="3" xfId="3" applyNumberFormat="1" applyFont="1" applyBorder="1"/>
    <xf numFmtId="0" fontId="23" fillId="0" borderId="3" xfId="3" applyFont="1" applyBorder="1"/>
    <xf numFmtId="14" fontId="23" fillId="0" borderId="3" xfId="3" applyNumberFormat="1" applyFont="1" applyBorder="1"/>
    <xf numFmtId="3" fontId="23" fillId="0" borderId="3" xfId="3" applyNumberFormat="1" applyFont="1" applyBorder="1"/>
    <xf numFmtId="2" fontId="23" fillId="0" borderId="3" xfId="3" applyNumberFormat="1" applyFont="1" applyBorder="1"/>
    <xf numFmtId="0" fontId="18" fillId="0" borderId="0" xfId="3" applyFont="1"/>
    <xf numFmtId="0" fontId="22" fillId="0" borderId="0" xfId="3" applyFont="1"/>
    <xf numFmtId="3" fontId="18" fillId="0" borderId="0" xfId="3" applyNumberFormat="1" applyFont="1"/>
    <xf numFmtId="0" fontId="22" fillId="0" borderId="4" xfId="3" applyFont="1" applyFill="1" applyBorder="1"/>
    <xf numFmtId="0" fontId="22" fillId="0" borderId="4" xfId="3" applyFont="1" applyBorder="1"/>
    <xf numFmtId="3" fontId="22" fillId="0" borderId="4" xfId="3" applyNumberFormat="1" applyFont="1" applyBorder="1"/>
    <xf numFmtId="10" fontId="22" fillId="0" borderId="4" xfId="0" applyNumberFormat="1" applyFont="1" applyBorder="1"/>
    <xf numFmtId="0" fontId="22" fillId="0" borderId="3" xfId="3" applyFont="1" applyFill="1" applyBorder="1"/>
    <xf numFmtId="10" fontId="22" fillId="0" borderId="3" xfId="0" applyNumberFormat="1" applyFont="1" applyBorder="1"/>
    <xf numFmtId="3" fontId="27" fillId="0" borderId="3" xfId="3" applyNumberFormat="1" applyFont="1" applyBorder="1"/>
    <xf numFmtId="0" fontId="18" fillId="0" borderId="0" xfId="3" applyFont="1" applyAlignment="1">
      <alignment wrapText="1"/>
    </xf>
    <xf numFmtId="0" fontId="23" fillId="0" borderId="0" xfId="0" applyFont="1"/>
    <xf numFmtId="14" fontId="23" fillId="0" borderId="0" xfId="0" applyNumberFormat="1" applyFont="1"/>
    <xf numFmtId="3" fontId="23" fillId="0" borderId="0" xfId="0" applyNumberFormat="1" applyFont="1"/>
    <xf numFmtId="0" fontId="24" fillId="0" borderId="0" xfId="3" applyFont="1"/>
    <xf numFmtId="0" fontId="23" fillId="0" borderId="0" xfId="3" applyFont="1"/>
    <xf numFmtId="3" fontId="24" fillId="0" borderId="0" xfId="3" applyNumberFormat="1" applyFont="1"/>
    <xf numFmtId="10" fontId="23" fillId="0" borderId="0" xfId="3" applyNumberFormat="1" applyFont="1"/>
    <xf numFmtId="3" fontId="24" fillId="0" borderId="0" xfId="0" applyNumberFormat="1" applyFont="1"/>
    <xf numFmtId="0" fontId="23" fillId="0" borderId="0" xfId="0" applyFont="1" applyAlignment="1">
      <alignment horizontal="right"/>
    </xf>
    <xf numFmtId="0" fontId="23" fillId="0" borderId="3" xfId="0" applyFont="1" applyBorder="1"/>
    <xf numFmtId="14" fontId="23" fillId="0" borderId="3" xfId="0" applyNumberFormat="1" applyFont="1" applyBorder="1"/>
    <xf numFmtId="2" fontId="23" fillId="0" borderId="3" xfId="1" applyNumberFormat="1" applyFont="1" applyBorder="1"/>
    <xf numFmtId="1" fontId="23" fillId="0" borderId="3" xfId="1" applyNumberFormat="1" applyFont="1" applyBorder="1"/>
    <xf numFmtId="3" fontId="23" fillId="0" borderId="3" xfId="0" applyNumberFormat="1" applyFont="1" applyBorder="1"/>
    <xf numFmtId="0" fontId="23" fillId="0" borderId="3" xfId="0" applyFont="1" applyFill="1" applyBorder="1"/>
    <xf numFmtId="14" fontId="23" fillId="0" borderId="3" xfId="0" applyNumberFormat="1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10" fontId="23" fillId="0" borderId="3" xfId="1" applyNumberFormat="1" applyFont="1" applyBorder="1" applyAlignment="1">
      <alignment vertical="center"/>
    </xf>
    <xf numFmtId="10" fontId="23" fillId="0" borderId="3" xfId="1" applyNumberFormat="1" applyFont="1" applyFill="1" applyBorder="1" applyAlignment="1">
      <alignment vertical="center"/>
    </xf>
    <xf numFmtId="0" fontId="23" fillId="0" borderId="3" xfId="3" applyFont="1" applyFill="1" applyBorder="1"/>
    <xf numFmtId="10" fontId="23" fillId="0" borderId="3" xfId="3" applyNumberFormat="1" applyFont="1" applyBorder="1"/>
    <xf numFmtId="3" fontId="28" fillId="0" borderId="3" xfId="3" applyNumberFormat="1" applyFont="1" applyBorder="1"/>
    <xf numFmtId="3" fontId="23" fillId="0" borderId="3" xfId="3" applyNumberFormat="1" applyFont="1" applyBorder="1" applyAlignment="1">
      <alignment horizontal="right"/>
    </xf>
    <xf numFmtId="0" fontId="28" fillId="0" borderId="3" xfId="3" applyFont="1" applyBorder="1" applyAlignment="1">
      <alignment horizontal="right" wrapText="1"/>
    </xf>
    <xf numFmtId="3" fontId="22" fillId="0" borderId="0" xfId="3" applyNumberFormat="1" applyFont="1"/>
    <xf numFmtId="3" fontId="22" fillId="0" borderId="0" xfId="0" applyNumberFormat="1" applyFont="1"/>
    <xf numFmtId="0" fontId="29" fillId="0" borderId="0" xfId="0" applyFont="1"/>
    <xf numFmtId="10" fontId="22" fillId="0" borderId="0" xfId="3" applyNumberFormat="1" applyFont="1"/>
    <xf numFmtId="10" fontId="22" fillId="0" borderId="0" xfId="0" applyNumberFormat="1" applyFont="1"/>
    <xf numFmtId="3" fontId="27" fillId="0" borderId="0" xfId="3" applyNumberFormat="1" applyFont="1"/>
    <xf numFmtId="3" fontId="18" fillId="0" borderId="0" xfId="0" applyNumberFormat="1" applyFont="1"/>
    <xf numFmtId="0" fontId="22" fillId="0" borderId="0" xfId="0" applyFont="1" applyAlignment="1">
      <alignment horizontal="right"/>
    </xf>
    <xf numFmtId="0" fontId="31" fillId="0" borderId="3" xfId="0" applyFont="1" applyFill="1" applyBorder="1" applyAlignment="1">
      <alignment horizontal="left" vertical="center"/>
    </xf>
    <xf numFmtId="14" fontId="32" fillId="0" borderId="3" xfId="0" applyNumberFormat="1" applyFont="1" applyBorder="1"/>
    <xf numFmtId="3" fontId="23" fillId="0" borderId="3" xfId="0" applyNumberFormat="1" applyFont="1" applyFill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 vertical="center" wrapText="1"/>
    </xf>
    <xf numFmtId="0" fontId="32" fillId="0" borderId="3" xfId="0" applyFont="1" applyBorder="1"/>
    <xf numFmtId="0" fontId="22" fillId="0" borderId="3" xfId="0" applyFont="1" applyBorder="1"/>
    <xf numFmtId="170" fontId="23" fillId="0" borderId="3" xfId="0" applyNumberFormat="1" applyFont="1" applyBorder="1"/>
    <xf numFmtId="0" fontId="31" fillId="0" borderId="3" xfId="0" applyFont="1" applyFill="1" applyBorder="1" applyAlignment="1">
      <alignment horizontal="left" vertical="center" wrapText="1"/>
    </xf>
    <xf numFmtId="173" fontId="32" fillId="0" borderId="3" xfId="0" applyNumberFormat="1" applyFont="1" applyBorder="1"/>
    <xf numFmtId="166" fontId="23" fillId="0" borderId="3" xfId="0" applyNumberFormat="1" applyFont="1" applyBorder="1"/>
    <xf numFmtId="9" fontId="23" fillId="0" borderId="3" xfId="0" applyNumberFormat="1" applyFont="1" applyBorder="1"/>
    <xf numFmtId="10" fontId="23" fillId="0" borderId="3" xfId="0" applyNumberFormat="1" applyFont="1" applyBorder="1"/>
    <xf numFmtId="0" fontId="22" fillId="0" borderId="3" xfId="0" applyFont="1" applyFill="1" applyBorder="1"/>
    <xf numFmtId="166" fontId="22" fillId="0" borderId="3" xfId="0" applyNumberFormat="1" applyFont="1" applyBorder="1"/>
    <xf numFmtId="3" fontId="22" fillId="0" borderId="3" xfId="0" applyNumberFormat="1" applyFont="1" applyBorder="1"/>
    <xf numFmtId="1" fontId="22" fillId="0" borderId="3" xfId="1" applyNumberFormat="1" applyFont="1" applyBorder="1"/>
    <xf numFmtId="2" fontId="22" fillId="0" borderId="3" xfId="1" applyNumberFormat="1" applyFont="1" applyBorder="1"/>
    <xf numFmtId="0" fontId="29" fillId="0" borderId="3" xfId="0" applyFont="1" applyBorder="1"/>
    <xf numFmtId="4" fontId="22" fillId="0" borderId="3" xfId="0" applyNumberFormat="1" applyFont="1" applyBorder="1"/>
    <xf numFmtId="10" fontId="22" fillId="0" borderId="3" xfId="3" applyNumberFormat="1" applyFont="1" applyBorder="1"/>
    <xf numFmtId="3" fontId="30" fillId="0" borderId="3" xfId="3" applyNumberFormat="1" applyFont="1" applyBorder="1"/>
    <xf numFmtId="0" fontId="23" fillId="0" borderId="3" xfId="0" applyFont="1" applyBorder="1" applyAlignment="1">
      <alignment horizontal="right"/>
    </xf>
    <xf numFmtId="169" fontId="23" fillId="0" borderId="3" xfId="0" applyNumberFormat="1" applyFont="1" applyBorder="1"/>
    <xf numFmtId="0" fontId="27" fillId="0" borderId="3" xfId="3" applyFont="1" applyBorder="1" applyAlignment="1">
      <alignment horizontal="right" wrapText="1"/>
    </xf>
    <xf numFmtId="0" fontId="22" fillId="0" borderId="0" xfId="4" applyFont="1"/>
    <xf numFmtId="0" fontId="29" fillId="0" borderId="0" xfId="4" applyFont="1"/>
    <xf numFmtId="0" fontId="29" fillId="0" borderId="0" xfId="3" applyFont="1"/>
    <xf numFmtId="167" fontId="22" fillId="0" borderId="0" xfId="4" applyNumberFormat="1" applyFont="1"/>
    <xf numFmtId="171" fontId="22" fillId="0" borderId="0" xfId="4" applyNumberFormat="1" applyFont="1"/>
    <xf numFmtId="0" fontId="36" fillId="0" borderId="0" xfId="0" applyFont="1" applyAlignment="1"/>
    <xf numFmtId="0" fontId="36" fillId="0" borderId="0" xfId="0" applyFont="1" applyAlignment="1">
      <alignment wrapText="1"/>
    </xf>
    <xf numFmtId="0" fontId="23" fillId="0" borderId="2" xfId="0" applyFont="1" applyBorder="1" applyAlignment="1"/>
    <xf numFmtId="0" fontId="36" fillId="0" borderId="0" xfId="0" applyFont="1" applyFill="1" applyBorder="1" applyAlignment="1">
      <alignment vertical="center" wrapText="1"/>
    </xf>
    <xf numFmtId="0" fontId="23" fillId="0" borderId="3" xfId="4" applyFont="1" applyBorder="1"/>
    <xf numFmtId="14" fontId="23" fillId="0" borderId="3" xfId="4" applyNumberFormat="1" applyFont="1" applyBorder="1"/>
    <xf numFmtId="3" fontId="23" fillId="0" borderId="3" xfId="4" applyNumberFormat="1" applyFont="1" applyBorder="1"/>
    <xf numFmtId="165" fontId="23" fillId="0" borderId="3" xfId="4" applyNumberFormat="1" applyFont="1" applyBorder="1"/>
    <xf numFmtId="2" fontId="23" fillId="0" borderId="3" xfId="4" applyNumberFormat="1" applyFont="1" applyBorder="1"/>
    <xf numFmtId="171" fontId="23" fillId="0" borderId="3" xfId="3" applyNumberFormat="1" applyFont="1" applyBorder="1"/>
    <xf numFmtId="171" fontId="23" fillId="0" borderId="3" xfId="4" applyNumberFormat="1" applyFont="1" applyBorder="1"/>
    <xf numFmtId="2" fontId="23" fillId="0" borderId="3" xfId="0" applyNumberFormat="1" applyFont="1" applyBorder="1"/>
    <xf numFmtId="2" fontId="23" fillId="0" borderId="3" xfId="0" applyNumberFormat="1" applyFont="1" applyBorder="1" applyAlignment="1">
      <alignment wrapText="1"/>
    </xf>
    <xf numFmtId="172" fontId="23" fillId="0" borderId="3" xfId="0" applyNumberFormat="1" applyFont="1" applyBorder="1"/>
    <xf numFmtId="172" fontId="23" fillId="0" borderId="3" xfId="4" applyNumberFormat="1" applyFont="1" applyBorder="1"/>
    <xf numFmtId="0" fontId="37" fillId="0" borderId="0" xfId="0" applyFont="1"/>
    <xf numFmtId="0" fontId="22" fillId="0" borderId="0" xfId="4" applyFont="1" applyAlignment="1">
      <alignment wrapText="1"/>
    </xf>
    <xf numFmtId="0" fontId="23" fillId="0" borderId="3" xfId="0" applyFont="1" applyBorder="1" applyAlignment="1">
      <alignment vertical="center" wrapText="1"/>
    </xf>
    <xf numFmtId="167" fontId="22" fillId="0" borderId="3" xfId="7" applyNumberFormat="1" applyFont="1" applyBorder="1" applyAlignment="1">
      <alignment vertical="center"/>
    </xf>
    <xf numFmtId="167" fontId="22" fillId="0" borderId="3" xfId="7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171" fontId="22" fillId="0" borderId="3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 wrapText="1"/>
    </xf>
    <xf numFmtId="167" fontId="22" fillId="0" borderId="3" xfId="0" applyNumberFormat="1" applyFont="1" applyBorder="1" applyAlignment="1">
      <alignment horizontal="center" vertical="center"/>
    </xf>
    <xf numFmtId="0" fontId="22" fillId="0" borderId="3" xfId="4" applyFont="1" applyBorder="1"/>
    <xf numFmtId="0" fontId="22" fillId="0" borderId="0" xfId="4" applyFont="1" applyBorder="1"/>
    <xf numFmtId="167" fontId="18" fillId="0" borderId="0" xfId="4" applyNumberFormat="1" applyFont="1" applyBorder="1"/>
    <xf numFmtId="0" fontId="18" fillId="0" borderId="0" xfId="4" applyFont="1" applyBorder="1"/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0" fontId="26" fillId="5" borderId="9" xfId="0" applyFont="1" applyFill="1" applyBorder="1"/>
    <xf numFmtId="0" fontId="26" fillId="5" borderId="9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3" xfId="0" applyFont="1" applyBorder="1"/>
    <xf numFmtId="49" fontId="23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wrapText="1"/>
    </xf>
    <xf numFmtId="49" fontId="23" fillId="0" borderId="3" xfId="0" applyNumberFormat="1" applyFont="1" applyFill="1" applyBorder="1" applyAlignment="1">
      <alignment horizontal="center"/>
    </xf>
    <xf numFmtId="3" fontId="22" fillId="0" borderId="3" xfId="3" applyNumberFormat="1" applyFont="1" applyFill="1" applyBorder="1"/>
    <xf numFmtId="0" fontId="24" fillId="0" borderId="3" xfId="0" applyFont="1" applyBorder="1"/>
    <xf numFmtId="0" fontId="23" fillId="0" borderId="3" xfId="0" applyFont="1" applyBorder="1" applyAlignment="1">
      <alignment wrapText="1"/>
    </xf>
    <xf numFmtId="3" fontId="22" fillId="0" borderId="3" xfId="3" applyNumberFormat="1" applyFont="1" applyBorder="1" applyAlignment="1">
      <alignment horizontal="right"/>
    </xf>
    <xf numFmtId="49" fontId="22" fillId="0" borderId="3" xfId="0" applyNumberFormat="1" applyFont="1" applyBorder="1" applyAlignment="1">
      <alignment horizontal="center"/>
    </xf>
    <xf numFmtId="3" fontId="18" fillId="0" borderId="3" xfId="3" applyNumberFormat="1" applyFont="1" applyBorder="1"/>
    <xf numFmtId="0" fontId="18" fillId="0" borderId="3" xfId="0" applyFont="1" applyBorder="1" applyAlignment="1">
      <alignment horizontal="justify" vertical="center" wrapText="1"/>
    </xf>
    <xf numFmtId="3" fontId="18" fillId="0" borderId="0" xfId="3" applyNumberFormat="1" applyFont="1" applyBorder="1"/>
    <xf numFmtId="0" fontId="22" fillId="0" borderId="0" xfId="0" applyFont="1" applyBorder="1"/>
    <xf numFmtId="0" fontId="18" fillId="0" borderId="0" xfId="0" applyFont="1" applyBorder="1"/>
    <xf numFmtId="0" fontId="26" fillId="5" borderId="9" xfId="3" applyFont="1" applyFill="1" applyBorder="1" applyAlignment="1">
      <alignment horizontal="center" vertical="center" wrapText="1"/>
    </xf>
    <xf numFmtId="0" fontId="26" fillId="5" borderId="10" xfId="3" applyFont="1" applyFill="1" applyBorder="1" applyAlignment="1">
      <alignment horizontal="center" vertical="center" wrapText="1"/>
    </xf>
    <xf numFmtId="0" fontId="23" fillId="0" borderId="0" xfId="5" applyFont="1"/>
    <xf numFmtId="0" fontId="22" fillId="0" borderId="0" xfId="5" applyFont="1"/>
    <xf numFmtId="0" fontId="23" fillId="0" borderId="0" xfId="5" applyFont="1" applyBorder="1" applyAlignment="1">
      <alignment wrapText="1"/>
    </xf>
    <xf numFmtId="0" fontId="23" fillId="0" borderId="0" xfId="5" applyFont="1" applyBorder="1"/>
    <xf numFmtId="14" fontId="23" fillId="0" borderId="0" xfId="5" applyNumberFormat="1" applyFont="1" applyBorder="1"/>
    <xf numFmtId="3" fontId="23" fillId="0" borderId="0" xfId="5" applyNumberFormat="1" applyFont="1" applyBorder="1"/>
    <xf numFmtId="0" fontId="23" fillId="0" borderId="0" xfId="5" applyFont="1" applyBorder="1" applyAlignment="1">
      <alignment horizontal="center"/>
    </xf>
    <xf numFmtId="4" fontId="24" fillId="0" borderId="0" xfId="5" applyNumberFormat="1" applyFont="1" applyBorder="1"/>
    <xf numFmtId="3" fontId="24" fillId="0" borderId="0" xfId="5" applyNumberFormat="1" applyFont="1" applyBorder="1"/>
    <xf numFmtId="0" fontId="27" fillId="0" borderId="0" xfId="5" applyFont="1"/>
    <xf numFmtId="0" fontId="24" fillId="0" borderId="0" xfId="5" applyFont="1" applyBorder="1" applyAlignment="1">
      <alignment wrapText="1"/>
    </xf>
    <xf numFmtId="0" fontId="23" fillId="0" borderId="0" xfId="0" applyFont="1" applyBorder="1"/>
    <xf numFmtId="0" fontId="23" fillId="0" borderId="3" xfId="5" applyFont="1" applyFill="1" applyBorder="1" applyAlignment="1">
      <alignment wrapText="1"/>
    </xf>
    <xf numFmtId="164" fontId="23" fillId="0" borderId="3" xfId="7" applyFont="1" applyFill="1" applyBorder="1" applyAlignment="1">
      <alignment horizontal="center" vertical="center" wrapText="1"/>
    </xf>
    <xf numFmtId="0" fontId="23" fillId="0" borderId="3" xfId="5" applyFont="1" applyBorder="1"/>
    <xf numFmtId="14" fontId="23" fillId="0" borderId="3" xfId="5" applyNumberFormat="1" applyFont="1" applyBorder="1"/>
    <xf numFmtId="3" fontId="23" fillId="0" borderId="3" xfId="5" applyNumberFormat="1" applyFont="1" applyBorder="1"/>
    <xf numFmtId="0" fontId="23" fillId="0" borderId="3" xfId="5" applyFont="1" applyBorder="1" applyAlignment="1">
      <alignment wrapText="1"/>
    </xf>
    <xf numFmtId="0" fontId="23" fillId="0" borderId="3" xfId="5" applyFont="1" applyBorder="1" applyAlignment="1">
      <alignment horizontal="center"/>
    </xf>
    <xf numFmtId="0" fontId="23" fillId="0" borderId="3" xfId="5" applyFont="1" applyBorder="1" applyAlignment="1">
      <alignment horizontal="center" wrapText="1"/>
    </xf>
    <xf numFmtId="0" fontId="23" fillId="0" borderId="3" xfId="5" applyFont="1" applyBorder="1" applyAlignment="1"/>
    <xf numFmtId="14" fontId="24" fillId="0" borderId="3" xfId="5" applyNumberFormat="1" applyFont="1" applyBorder="1"/>
    <xf numFmtId="3" fontId="23" fillId="0" borderId="3" xfId="5" applyNumberFormat="1" applyFont="1" applyBorder="1" applyAlignment="1">
      <alignment wrapText="1"/>
    </xf>
    <xf numFmtId="0" fontId="37" fillId="0" borderId="0" xfId="5" applyFont="1" applyBorder="1" applyAlignment="1">
      <alignment wrapText="1"/>
    </xf>
    <xf numFmtId="0" fontId="24" fillId="0" borderId="0" xfId="5" applyFont="1" applyBorder="1"/>
    <xf numFmtId="164" fontId="23" fillId="0" borderId="0" xfId="5" applyNumberFormat="1" applyFont="1" applyBorder="1"/>
    <xf numFmtId="0" fontId="38" fillId="0" borderId="0" xfId="5" applyFont="1" applyBorder="1"/>
    <xf numFmtId="167" fontId="23" fillId="0" borderId="3" xfId="7" applyNumberFormat="1" applyFont="1" applyBorder="1" applyAlignment="1">
      <alignment horizontal="center" vertical="center"/>
    </xf>
    <xf numFmtId="3" fontId="24" fillId="0" borderId="0" xfId="3" applyNumberFormat="1" applyFont="1" applyBorder="1"/>
    <xf numFmtId="0" fontId="24" fillId="0" borderId="3" xfId="5" applyFont="1" applyBorder="1"/>
    <xf numFmtId="0" fontId="23" fillId="0" borderId="3" xfId="0" applyFont="1" applyFill="1" applyBorder="1" applyAlignment="1">
      <alignment wrapText="1"/>
    </xf>
    <xf numFmtId="3" fontId="24" fillId="0" borderId="3" xfId="3" applyNumberFormat="1" applyFont="1" applyBorder="1"/>
    <xf numFmtId="0" fontId="23" fillId="0" borderId="12" xfId="0" applyFont="1" applyFill="1" applyBorder="1"/>
    <xf numFmtId="0" fontId="23" fillId="0" borderId="12" xfId="0" applyFont="1" applyFill="1" applyBorder="1" applyAlignment="1">
      <alignment wrapText="1"/>
    </xf>
    <xf numFmtId="0" fontId="23" fillId="0" borderId="12" xfId="0" applyFont="1" applyBorder="1"/>
    <xf numFmtId="3" fontId="23" fillId="0" borderId="12" xfId="0" applyNumberFormat="1" applyFont="1" applyBorder="1"/>
    <xf numFmtId="3" fontId="23" fillId="0" borderId="12" xfId="3" applyNumberFormat="1" applyFont="1" applyBorder="1"/>
    <xf numFmtId="3" fontId="24" fillId="0" borderId="13" xfId="3" applyNumberFormat="1" applyFont="1" applyBorder="1"/>
    <xf numFmtId="3" fontId="24" fillId="0" borderId="11" xfId="3" applyNumberFormat="1" applyFont="1" applyBorder="1"/>
    <xf numFmtId="3" fontId="22" fillId="0" borderId="0" xfId="0" applyNumberFormat="1" applyFont="1" applyBorder="1"/>
    <xf numFmtId="0" fontId="21" fillId="0" borderId="0" xfId="0" applyFont="1"/>
    <xf numFmtId="0" fontId="33" fillId="0" borderId="0" xfId="0" applyFont="1"/>
    <xf numFmtId="0" fontId="18" fillId="4" borderId="0" xfId="3" applyFont="1" applyFill="1" applyAlignment="1">
      <alignment wrapText="1"/>
    </xf>
    <xf numFmtId="14" fontId="22" fillId="4" borderId="0" xfId="3" applyNumberFormat="1" applyFont="1" applyFill="1"/>
    <xf numFmtId="14" fontId="18" fillId="4" borderId="0" xfId="3" applyNumberFormat="1" applyFont="1" applyFill="1"/>
    <xf numFmtId="0" fontId="18" fillId="4" borderId="1" xfId="3" applyFont="1" applyFill="1" applyBorder="1" applyAlignment="1">
      <alignment wrapText="1"/>
    </xf>
    <xf numFmtId="14" fontId="22" fillId="4" borderId="1" xfId="3" applyNumberFormat="1" applyFont="1" applyFill="1" applyBorder="1"/>
    <xf numFmtId="14" fontId="18" fillId="4" borderId="1" xfId="3" applyNumberFormat="1" applyFont="1" applyFill="1" applyBorder="1"/>
    <xf numFmtId="14" fontId="22" fillId="0" borderId="0" xfId="3" applyNumberFormat="1" applyFont="1"/>
    <xf numFmtId="14" fontId="22" fillId="0" borderId="0" xfId="0" applyNumberFormat="1" applyFont="1"/>
    <xf numFmtId="14" fontId="22" fillId="0" borderId="0" xfId="4" applyNumberFormat="1" applyFont="1"/>
    <xf numFmtId="14" fontId="23" fillId="0" borderId="0" xfId="3" applyNumberFormat="1" applyFont="1"/>
    <xf numFmtId="0" fontId="26" fillId="5" borderId="8" xfId="3" applyFont="1" applyFill="1" applyBorder="1" applyAlignment="1">
      <alignment horizontal="center" vertical="center" wrapText="1"/>
    </xf>
    <xf numFmtId="0" fontId="26" fillId="5" borderId="14" xfId="0" applyFont="1" applyFill="1" applyBorder="1"/>
    <xf numFmtId="0" fontId="26" fillId="5" borderId="15" xfId="0" applyFont="1" applyFill="1" applyBorder="1"/>
    <xf numFmtId="0" fontId="26" fillId="5" borderId="16" xfId="0" applyFont="1" applyFill="1" applyBorder="1"/>
    <xf numFmtId="0" fontId="26" fillId="5" borderId="17" xfId="0" applyFont="1" applyFill="1" applyBorder="1"/>
    <xf numFmtId="0" fontId="26" fillId="5" borderId="18" xfId="0" applyFont="1" applyFill="1" applyBorder="1"/>
    <xf numFmtId="0" fontId="26" fillId="5" borderId="19" xfId="0" applyFont="1" applyFill="1" applyBorder="1"/>
    <xf numFmtId="0" fontId="26" fillId="5" borderId="20" xfId="0" applyFont="1" applyFill="1" applyBorder="1"/>
    <xf numFmtId="3" fontId="18" fillId="0" borderId="3" xfId="0" applyNumberFormat="1" applyFont="1" applyBorder="1"/>
    <xf numFmtId="0" fontId="39" fillId="0" borderId="0" xfId="0" applyFont="1"/>
    <xf numFmtId="0" fontId="26" fillId="5" borderId="21" xfId="0" applyFont="1" applyFill="1" applyBorder="1"/>
    <xf numFmtId="0" fontId="26" fillId="5" borderId="22" xfId="0" applyFont="1" applyFill="1" applyBorder="1"/>
    <xf numFmtId="14" fontId="19" fillId="0" borderId="0" xfId="0" applyNumberFormat="1" applyFont="1" applyAlignment="1">
      <alignment horizontal="left"/>
    </xf>
    <xf numFmtId="0" fontId="26" fillId="5" borderId="8" xfId="5" applyFont="1" applyFill="1" applyBorder="1"/>
    <xf numFmtId="0" fontId="26" fillId="5" borderId="10" xfId="5" applyFont="1" applyFill="1" applyBorder="1"/>
    <xf numFmtId="0" fontId="22" fillId="0" borderId="3" xfId="6" applyFont="1" applyBorder="1" applyAlignment="1">
      <alignment vertical="center"/>
    </xf>
    <xf numFmtId="0" fontId="22" fillId="0" borderId="3" xfId="6" applyFont="1" applyBorder="1" applyAlignment="1">
      <alignment vertical="center" wrapText="1"/>
    </xf>
    <xf numFmtId="0" fontId="22" fillId="0" borderId="3" xfId="6" applyFont="1" applyBorder="1"/>
    <xf numFmtId="0" fontId="9" fillId="0" borderId="0" xfId="6" applyFont="1"/>
    <xf numFmtId="0" fontId="38" fillId="0" borderId="0" xfId="5" applyFont="1"/>
    <xf numFmtId="0" fontId="9" fillId="0" borderId="0" xfId="5" applyFont="1"/>
    <xf numFmtId="0" fontId="25" fillId="0" borderId="3" xfId="0" applyFont="1" applyBorder="1"/>
    <xf numFmtId="0" fontId="25" fillId="0" borderId="3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7" fillId="0" borderId="3" xfId="0" applyFont="1" applyBorder="1"/>
    <xf numFmtId="0" fontId="24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0" fontId="26" fillId="5" borderId="23" xfId="0" applyFont="1" applyFill="1" applyBorder="1"/>
    <xf numFmtId="0" fontId="26" fillId="5" borderId="10" xfId="0" applyFont="1" applyFill="1" applyBorder="1"/>
    <xf numFmtId="0" fontId="26" fillId="5" borderId="3" xfId="0" applyFont="1" applyFill="1" applyBorder="1"/>
    <xf numFmtId="0" fontId="22" fillId="2" borderId="0" xfId="0" applyFont="1" applyFill="1"/>
    <xf numFmtId="0" fontId="22" fillId="3" borderId="0" xfId="0" applyFont="1" applyFill="1"/>
    <xf numFmtId="0" fontId="26" fillId="5" borderId="24" xfId="0" applyFont="1" applyFill="1" applyBorder="1"/>
    <xf numFmtId="0" fontId="26" fillId="5" borderId="12" xfId="0" applyFont="1" applyFill="1" applyBorder="1"/>
    <xf numFmtId="0" fontId="9" fillId="0" borderId="0" xfId="3" applyFont="1" applyAlignment="1">
      <alignment wrapText="1"/>
    </xf>
    <xf numFmtId="0" fontId="22" fillId="0" borderId="3" xfId="3" applyFont="1" applyBorder="1" applyAlignment="1">
      <alignment wrapText="1"/>
    </xf>
    <xf numFmtId="0" fontId="23" fillId="0" borderId="3" xfId="3" applyFont="1" applyBorder="1" applyAlignment="1">
      <alignment wrapText="1"/>
    </xf>
    <xf numFmtId="0" fontId="22" fillId="0" borderId="0" xfId="3" applyFont="1" applyAlignment="1">
      <alignment wrapText="1"/>
    </xf>
    <xf numFmtId="0" fontId="22" fillId="0" borderId="4" xfId="3" applyFont="1" applyBorder="1" applyAlignment="1">
      <alignment wrapText="1"/>
    </xf>
    <xf numFmtId="0" fontId="22" fillId="2" borderId="3" xfId="3" applyFont="1" applyFill="1" applyBorder="1" applyAlignment="1">
      <alignment wrapText="1"/>
    </xf>
    <xf numFmtId="0" fontId="23" fillId="2" borderId="3" xfId="3" applyFont="1" applyFill="1" applyBorder="1" applyAlignment="1">
      <alignment wrapText="1"/>
    </xf>
    <xf numFmtId="3" fontId="22" fillId="0" borderId="4" xfId="3" applyNumberFormat="1" applyFont="1" applyBorder="1" applyAlignment="1">
      <alignment wrapText="1"/>
    </xf>
    <xf numFmtId="3" fontId="22" fillId="0" borderId="3" xfId="3" applyNumberFormat="1" applyFont="1" applyBorder="1" applyAlignment="1">
      <alignment wrapText="1"/>
    </xf>
    <xf numFmtId="3" fontId="27" fillId="0" borderId="3" xfId="3" applyNumberFormat="1" applyFont="1" applyBorder="1" applyAlignment="1">
      <alignment wrapText="1"/>
    </xf>
    <xf numFmtId="0" fontId="8" fillId="0" borderId="0" xfId="3" applyFont="1" applyAlignment="1">
      <alignment horizontal="center" vertical="center"/>
    </xf>
    <xf numFmtId="0" fontId="26" fillId="5" borderId="5" xfId="3" applyFont="1" applyFill="1" applyBorder="1" applyAlignment="1">
      <alignment horizontal="center" vertical="center" wrapText="1"/>
    </xf>
    <xf numFmtId="0" fontId="26" fillId="5" borderId="6" xfId="3" applyFont="1" applyFill="1" applyBorder="1" applyAlignment="1">
      <alignment horizontal="center" vertical="center" wrapText="1"/>
    </xf>
    <xf numFmtId="0" fontId="26" fillId="5" borderId="7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0" xfId="3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2" borderId="3" xfId="0" applyFont="1" applyFill="1" applyBorder="1" applyAlignment="1">
      <alignment wrapText="1"/>
    </xf>
    <xf numFmtId="0" fontId="23" fillId="3" borderId="3" xfId="0" applyFont="1" applyFill="1" applyBorder="1" applyAlignment="1">
      <alignment wrapText="1"/>
    </xf>
    <xf numFmtId="3" fontId="23" fillId="0" borderId="3" xfId="3" applyNumberFormat="1" applyFont="1" applyBorder="1" applyAlignment="1">
      <alignment wrapText="1"/>
    </xf>
    <xf numFmtId="3" fontId="28" fillId="0" borderId="3" xfId="3" applyNumberFormat="1" applyFont="1" applyBorder="1" applyAlignment="1">
      <alignment wrapText="1"/>
    </xf>
    <xf numFmtId="3" fontId="24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0" fontId="23" fillId="0" borderId="0" xfId="3" applyFont="1" applyAlignment="1">
      <alignment horizontal="center" vertical="center"/>
    </xf>
    <xf numFmtId="0" fontId="22" fillId="3" borderId="3" xfId="0" applyFont="1" applyFill="1" applyBorder="1" applyAlignment="1">
      <alignment wrapText="1"/>
    </xf>
    <xf numFmtId="3" fontId="18" fillId="0" borderId="0" xfId="0" applyNumberFormat="1" applyFont="1" applyAlignment="1">
      <alignment wrapText="1"/>
    </xf>
    <xf numFmtId="0" fontId="32" fillId="0" borderId="3" xfId="0" applyFont="1" applyFill="1" applyBorder="1" applyAlignment="1">
      <alignment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17" fontId="22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23" fillId="0" borderId="3" xfId="4" applyFont="1" applyBorder="1" applyAlignment="1">
      <alignment wrapText="1"/>
    </xf>
    <xf numFmtId="0" fontId="22" fillId="0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27" fillId="0" borderId="0" xfId="3" applyFont="1" applyAlignment="1">
      <alignment horizontal="right" wrapText="1"/>
    </xf>
    <xf numFmtId="0" fontId="27" fillId="0" borderId="0" xfId="3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3" fillId="2" borderId="3" xfId="4" applyFont="1" applyFill="1" applyBorder="1" applyAlignment="1">
      <alignment wrapText="1"/>
    </xf>
    <xf numFmtId="3" fontId="27" fillId="0" borderId="0" xfId="3" applyNumberFormat="1" applyFont="1" applyAlignment="1">
      <alignment wrapText="1"/>
    </xf>
    <xf numFmtId="167" fontId="22" fillId="0" borderId="3" xfId="7" applyNumberFormat="1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167" fontId="18" fillId="0" borderId="0" xfId="4" applyNumberFormat="1" applyFont="1" applyBorder="1" applyAlignment="1">
      <alignment wrapText="1"/>
    </xf>
    <xf numFmtId="0" fontId="18" fillId="0" borderId="0" xfId="4" applyFont="1" applyBorder="1" applyAlignment="1">
      <alignment wrapText="1"/>
    </xf>
    <xf numFmtId="3" fontId="22" fillId="0" borderId="0" xfId="4" applyNumberFormat="1" applyFont="1" applyAlignment="1">
      <alignment wrapText="1"/>
    </xf>
    <xf numFmtId="0" fontId="35" fillId="0" borderId="0" xfId="0" applyFont="1" applyAlignment="1">
      <alignment horizontal="center" vertical="center"/>
    </xf>
    <xf numFmtId="0" fontId="26" fillId="5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6" fillId="5" borderId="25" xfId="3" applyFont="1" applyFill="1" applyBorder="1" applyAlignment="1">
      <alignment horizontal="center" vertical="center" wrapText="1"/>
    </xf>
    <xf numFmtId="0" fontId="36" fillId="0" borderId="4" xfId="0" applyFont="1" applyBorder="1"/>
    <xf numFmtId="0" fontId="36" fillId="0" borderId="3" xfId="0" applyFont="1" applyBorder="1" applyAlignment="1">
      <alignment wrapText="1"/>
    </xf>
    <xf numFmtId="0" fontId="36" fillId="0" borderId="3" xfId="0" applyFont="1" applyBorder="1" applyAlignment="1">
      <alignment vertical="center" wrapText="1"/>
    </xf>
    <xf numFmtId="168" fontId="23" fillId="0" borderId="3" xfId="0" quotePrefix="1" applyNumberFormat="1" applyFont="1" applyFill="1" applyBorder="1" applyAlignment="1">
      <alignment horizontal="center" vertical="center" wrapText="1"/>
    </xf>
    <xf numFmtId="0" fontId="36" fillId="0" borderId="3" xfId="0" applyFont="1" applyFill="1" applyBorder="1"/>
    <xf numFmtId="0" fontId="36" fillId="0" borderId="3" xfId="0" applyFont="1" applyFill="1" applyBorder="1" applyAlignment="1"/>
    <xf numFmtId="0" fontId="26" fillId="5" borderId="8" xfId="5" applyFont="1" applyFill="1" applyBorder="1" applyAlignment="1">
      <alignment horizontal="center" vertical="center" wrapText="1"/>
    </xf>
    <xf numFmtId="0" fontId="26" fillId="5" borderId="9" xfId="5" applyFont="1" applyFill="1" applyBorder="1" applyAlignment="1">
      <alignment horizontal="center" vertical="center" wrapText="1"/>
    </xf>
    <xf numFmtId="0" fontId="26" fillId="5" borderId="10" xfId="5" applyFont="1" applyFill="1" applyBorder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22" fillId="0" borderId="0" xfId="5" applyFont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6" fillId="5" borderId="25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18" fillId="0" borderId="3" xfId="3" applyFont="1" applyBorder="1" applyAlignment="1">
      <alignment horizontal="center" vertical="center" wrapText="1"/>
    </xf>
    <xf numFmtId="0" fontId="38" fillId="0" borderId="3" xfId="3" applyFont="1" applyBorder="1" applyAlignment="1">
      <alignment horizontal="left" wrapText="1"/>
    </xf>
    <xf numFmtId="0" fontId="26" fillId="5" borderId="8" xfId="3" applyFont="1" applyFill="1" applyBorder="1" applyAlignment="1">
      <alignment horizontal="center" vertical="center" wrapText="1"/>
    </xf>
    <xf numFmtId="0" fontId="26" fillId="5" borderId="9" xfId="3" applyFont="1" applyFill="1" applyBorder="1" applyAlignment="1">
      <alignment horizontal="center" vertical="center"/>
    </xf>
    <xf numFmtId="0" fontId="38" fillId="0" borderId="3" xfId="3" applyFont="1" applyBorder="1" applyAlignment="1">
      <alignment horizontal="center" wrapText="1"/>
    </xf>
    <xf numFmtId="0" fontId="27" fillId="0" borderId="0" xfId="5" applyFont="1" applyAlignment="1">
      <alignment horizontal="left" wrapText="1"/>
    </xf>
    <xf numFmtId="0" fontId="26" fillId="5" borderId="0" xfId="0" applyFont="1" applyFill="1" applyAlignment="1">
      <alignment horizontal="left" vertical="top" wrapText="1"/>
    </xf>
    <xf numFmtId="0" fontId="38" fillId="0" borderId="13" xfId="3" applyFont="1" applyBorder="1" applyAlignment="1">
      <alignment horizontal="left" wrapText="1"/>
    </xf>
    <xf numFmtId="3" fontId="22" fillId="0" borderId="3" xfId="3" applyNumberFormat="1" applyFont="1" applyBorder="1" applyAlignment="1">
      <alignment horizontal="center"/>
    </xf>
  </cellXfs>
  <cellStyles count="8">
    <cellStyle name="Ezres" xfId="7" builtinId="3"/>
    <cellStyle name="Normál" xfId="0" builtinId="0"/>
    <cellStyle name="Normál 2" xfId="2" xr:uid="{00000000-0005-0000-0000-000002000000}"/>
    <cellStyle name="Normál 3" xfId="3" xr:uid="{00000000-0005-0000-0000-000003000000}"/>
    <cellStyle name="Normál 4" xfId="4" xr:uid="{00000000-0005-0000-0000-000004000000}"/>
    <cellStyle name="Normál 5" xfId="5" xr:uid="{00000000-0005-0000-0000-000005000000}"/>
    <cellStyle name="Normál 5 2" xfId="6" xr:uid="{00000000-0005-0000-0000-000006000000}"/>
    <cellStyle name="Százalék" xfId="1" builtinId="5"/>
  </cellStyles>
  <dxfs count="0"/>
  <tableStyles count="0" defaultTableStyle="TableStyleMedium2" defaultPivotStyle="PivotStyleLight16"/>
  <colors>
    <mruColors>
      <color rgb="FF008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8"/>
  <sheetViews>
    <sheetView tabSelected="1" zoomScale="80" zoomScaleNormal="80" workbookViewId="0"/>
  </sheetViews>
  <sheetFormatPr defaultColWidth="9.33203125" defaultRowHeight="15" x14ac:dyDescent="0.25"/>
  <cols>
    <col min="1" max="1" width="32.1640625" style="7" customWidth="1"/>
    <col min="2" max="2" width="107" style="7" customWidth="1"/>
    <col min="3" max="16384" width="9.33203125" style="7"/>
  </cols>
  <sheetData>
    <row r="1" spans="1:45" s="25" customFormat="1" ht="24" customHeight="1" x14ac:dyDescent="0.25">
      <c r="A1" s="15" t="s">
        <v>4254</v>
      </c>
      <c r="B1" s="16"/>
      <c r="C1" s="16"/>
      <c r="D1" s="17"/>
      <c r="E1" s="18"/>
      <c r="F1" s="18"/>
      <c r="G1" s="18"/>
      <c r="H1" s="18"/>
      <c r="I1" s="17"/>
      <c r="J1" s="19"/>
      <c r="K1" s="19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7"/>
      <c r="AE1" s="17"/>
      <c r="AF1" s="17"/>
      <c r="AG1" s="21"/>
      <c r="AH1" s="21"/>
      <c r="AI1" s="21"/>
      <c r="AJ1" s="22"/>
      <c r="AK1" s="22"/>
      <c r="AL1" s="22"/>
      <c r="AM1" s="22"/>
      <c r="AN1" s="22"/>
      <c r="AO1" s="22"/>
      <c r="AP1" s="22"/>
      <c r="AQ1" s="22"/>
      <c r="AR1" s="23"/>
      <c r="AS1" s="24"/>
    </row>
    <row r="2" spans="1:45" ht="18" x14ac:dyDescent="0.25">
      <c r="A2" s="15" t="s">
        <v>2503</v>
      </c>
    </row>
    <row r="3" spans="1:45" x14ac:dyDescent="0.25">
      <c r="A3" s="226" t="s">
        <v>4255</v>
      </c>
      <c r="B3" s="227" t="s">
        <v>4256</v>
      </c>
    </row>
    <row r="4" spans="1:45" x14ac:dyDescent="0.25">
      <c r="A4" s="228" t="s">
        <v>2510</v>
      </c>
      <c r="B4" s="229" t="s">
        <v>2504</v>
      </c>
    </row>
    <row r="5" spans="1:45" x14ac:dyDescent="0.25">
      <c r="A5" s="230" t="s">
        <v>2511</v>
      </c>
      <c r="B5" s="229" t="s">
        <v>2512</v>
      </c>
    </row>
    <row r="6" spans="1:45" x14ac:dyDescent="0.25">
      <c r="A6" s="230" t="s">
        <v>2513</v>
      </c>
      <c r="B6" s="229" t="s">
        <v>2514</v>
      </c>
    </row>
    <row r="7" spans="1:45" x14ac:dyDescent="0.25">
      <c r="A7" s="230" t="s">
        <v>2505</v>
      </c>
      <c r="B7" s="229" t="s">
        <v>2515</v>
      </c>
    </row>
    <row r="8" spans="1:45" x14ac:dyDescent="0.25">
      <c r="A8" s="230" t="s">
        <v>2506</v>
      </c>
      <c r="B8" s="229" t="s">
        <v>2516</v>
      </c>
    </row>
    <row r="9" spans="1:45" x14ac:dyDescent="0.25">
      <c r="A9" s="230" t="s">
        <v>2507</v>
      </c>
      <c r="B9" s="229" t="s">
        <v>2517</v>
      </c>
    </row>
    <row r="10" spans="1:45" x14ac:dyDescent="0.25">
      <c r="A10" s="230" t="s">
        <v>2508</v>
      </c>
      <c r="B10" s="229" t="s">
        <v>2518</v>
      </c>
    </row>
    <row r="11" spans="1:45" x14ac:dyDescent="0.25">
      <c r="A11" s="230" t="s">
        <v>2509</v>
      </c>
      <c r="B11" s="229" t="s">
        <v>2519</v>
      </c>
    </row>
    <row r="12" spans="1:45" x14ac:dyDescent="0.25">
      <c r="A12" s="230" t="s">
        <v>2520</v>
      </c>
      <c r="B12" s="230" t="s">
        <v>2521</v>
      </c>
    </row>
    <row r="13" spans="1:45" x14ac:dyDescent="0.25">
      <c r="A13" s="230" t="s">
        <v>2492</v>
      </c>
      <c r="B13" s="230" t="s">
        <v>2522</v>
      </c>
    </row>
    <row r="14" spans="1:45" x14ac:dyDescent="0.25">
      <c r="A14" s="230" t="s">
        <v>2524</v>
      </c>
      <c r="B14" s="230" t="s">
        <v>2523</v>
      </c>
    </row>
    <row r="15" spans="1:45" x14ac:dyDescent="0.25">
      <c r="A15" s="230" t="s">
        <v>2525</v>
      </c>
      <c r="B15" s="230" t="s">
        <v>2526</v>
      </c>
    </row>
    <row r="16" spans="1:45" x14ac:dyDescent="0.25">
      <c r="A16" s="231"/>
      <c r="B16" s="231"/>
    </row>
    <row r="17" spans="1:2" x14ac:dyDescent="0.25">
      <c r="A17" s="232" t="s">
        <v>4257</v>
      </c>
      <c r="B17" s="233"/>
    </row>
    <row r="18" spans="1:2" x14ac:dyDescent="0.25">
      <c r="A18" s="233" t="s">
        <v>4258</v>
      </c>
      <c r="B18" s="233" t="s">
        <v>4259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5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ColWidth="9.33203125" defaultRowHeight="12.75" x14ac:dyDescent="0.2"/>
  <cols>
    <col min="1" max="1" width="23.6640625" style="26" customWidth="1"/>
    <col min="2" max="2" width="65" style="26" customWidth="1"/>
    <col min="3" max="3" width="14.33203125" style="26" customWidth="1"/>
    <col min="4" max="4" width="20" style="26" customWidth="1"/>
    <col min="5" max="5" width="20.6640625" style="26" customWidth="1"/>
    <col min="6" max="6" width="18.33203125" style="26" customWidth="1"/>
    <col min="7" max="7" width="19" style="26" customWidth="1"/>
    <col min="8" max="8" width="21.6640625" style="26" customWidth="1"/>
    <col min="9" max="9" width="14.83203125" style="26" customWidth="1"/>
    <col min="10" max="10" width="13.5" style="26" customWidth="1"/>
    <col min="11" max="11" width="15.83203125" style="26" customWidth="1"/>
    <col min="12" max="12" width="18.83203125" style="26" customWidth="1"/>
    <col min="13" max="13" width="19.33203125" style="26" customWidth="1"/>
    <col min="14" max="14" width="22.5" style="26" customWidth="1"/>
    <col min="15" max="15" width="17.83203125" style="26" customWidth="1"/>
    <col min="16" max="18" width="19" style="26" customWidth="1"/>
    <col min="19" max="16384" width="9.33203125" style="26"/>
  </cols>
  <sheetData>
    <row r="1" spans="1:15" ht="24" customHeight="1" x14ac:dyDescent="0.25">
      <c r="A1" s="15" t="s">
        <v>4254</v>
      </c>
    </row>
    <row r="2" spans="1:15" s="36" customFormat="1" ht="57.75" customHeight="1" x14ac:dyDescent="0.2">
      <c r="A2" s="319" t="s">
        <v>2391</v>
      </c>
      <c r="B2" s="320"/>
      <c r="C2" s="159" t="s">
        <v>2390</v>
      </c>
      <c r="D2" s="159" t="s">
        <v>2357</v>
      </c>
      <c r="E2" s="159" t="s">
        <v>2358</v>
      </c>
      <c r="F2" s="159" t="s">
        <v>2353</v>
      </c>
      <c r="G2" s="159" t="s">
        <v>4253</v>
      </c>
      <c r="H2" s="159" t="s">
        <v>2360</v>
      </c>
      <c r="I2" s="159" t="s">
        <v>2390</v>
      </c>
      <c r="J2" s="159" t="s">
        <v>4190</v>
      </c>
      <c r="K2" s="159" t="s">
        <v>4191</v>
      </c>
      <c r="L2" s="159" t="s">
        <v>2353</v>
      </c>
      <c r="M2" s="159" t="s">
        <v>4252</v>
      </c>
      <c r="N2" s="159" t="s">
        <v>4192</v>
      </c>
      <c r="O2" s="160" t="s">
        <v>4194</v>
      </c>
    </row>
    <row r="3" spans="1:15" x14ac:dyDescent="0.2">
      <c r="A3" s="321" t="s">
        <v>2389</v>
      </c>
      <c r="B3" s="321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85"/>
    </row>
    <row r="4" spans="1:15" x14ac:dyDescent="0.2">
      <c r="A4" s="145" t="s">
        <v>2366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46" t="s">
        <v>4196</v>
      </c>
    </row>
    <row r="5" spans="1:15" ht="25.5" x14ac:dyDescent="0.2">
      <c r="A5" s="85" t="s">
        <v>38</v>
      </c>
      <c r="B5" s="147" t="s">
        <v>2182</v>
      </c>
      <c r="C5" s="85">
        <v>10</v>
      </c>
      <c r="D5" s="30">
        <v>13600108451</v>
      </c>
      <c r="E5" s="30">
        <v>13600108451</v>
      </c>
      <c r="F5" s="30">
        <v>100</v>
      </c>
      <c r="G5" s="30">
        <v>13600108451</v>
      </c>
      <c r="H5" s="30">
        <v>11560092183.349998</v>
      </c>
      <c r="I5" s="85">
        <v>10</v>
      </c>
      <c r="J5" s="30">
        <v>13600.108451</v>
      </c>
      <c r="K5" s="30">
        <v>13600.108451</v>
      </c>
      <c r="L5" s="30">
        <v>100</v>
      </c>
      <c r="M5" s="30">
        <v>13600.108451</v>
      </c>
      <c r="N5" s="30">
        <v>11560.092183349998</v>
      </c>
      <c r="O5" s="146"/>
    </row>
    <row r="6" spans="1:15" x14ac:dyDescent="0.2">
      <c r="A6" s="85" t="s">
        <v>10</v>
      </c>
      <c r="B6" s="85" t="s">
        <v>2387</v>
      </c>
      <c r="C6" s="85">
        <v>2</v>
      </c>
      <c r="D6" s="30">
        <v>13150000000</v>
      </c>
      <c r="E6" s="30">
        <v>13150000000</v>
      </c>
      <c r="F6" s="30">
        <v>100</v>
      </c>
      <c r="G6" s="30">
        <v>13150000000</v>
      </c>
      <c r="H6" s="30">
        <v>5607847811.5</v>
      </c>
      <c r="I6" s="85">
        <v>2</v>
      </c>
      <c r="J6" s="30">
        <v>13150</v>
      </c>
      <c r="K6" s="30">
        <v>13150</v>
      </c>
      <c r="L6" s="30">
        <v>100</v>
      </c>
      <c r="M6" s="30">
        <v>13150</v>
      </c>
      <c r="N6" s="30">
        <v>5607.8478114999998</v>
      </c>
      <c r="O6" s="146"/>
    </row>
    <row r="7" spans="1:15" x14ac:dyDescent="0.2">
      <c r="A7" s="85" t="s">
        <v>17</v>
      </c>
      <c r="B7" s="85" t="s">
        <v>2388</v>
      </c>
      <c r="C7" s="85">
        <v>1</v>
      </c>
      <c r="D7" s="30">
        <v>5907505000</v>
      </c>
      <c r="E7" s="30">
        <v>5907505000</v>
      </c>
      <c r="F7" s="30">
        <v>100</v>
      </c>
      <c r="G7" s="30">
        <v>5907505000</v>
      </c>
      <c r="H7" s="30">
        <v>564413543.0589</v>
      </c>
      <c r="I7" s="85">
        <v>1</v>
      </c>
      <c r="J7" s="30">
        <v>5907.5050000000001</v>
      </c>
      <c r="K7" s="30">
        <v>5907.5050000000001</v>
      </c>
      <c r="L7" s="30">
        <v>100</v>
      </c>
      <c r="M7" s="30">
        <v>5907.5050000000001</v>
      </c>
      <c r="N7" s="30">
        <v>564.41354305890002</v>
      </c>
      <c r="O7" s="146"/>
    </row>
    <row r="8" spans="1:15" x14ac:dyDescent="0.2">
      <c r="A8" s="145" t="s">
        <v>2368</v>
      </c>
      <c r="B8" s="85"/>
      <c r="C8" s="85"/>
      <c r="D8" s="30"/>
      <c r="E8" s="30"/>
      <c r="F8" s="30"/>
      <c r="G8" s="30"/>
      <c r="H8" s="30"/>
      <c r="I8" s="85"/>
      <c r="J8" s="30"/>
      <c r="K8" s="30"/>
      <c r="L8" s="30"/>
      <c r="M8" s="30"/>
      <c r="N8" s="30"/>
      <c r="O8" s="146" t="s">
        <v>4197</v>
      </c>
    </row>
    <row r="9" spans="1:15" ht="25.5" x14ac:dyDescent="0.2">
      <c r="A9" s="85" t="s">
        <v>212</v>
      </c>
      <c r="B9" s="147" t="s">
        <v>2190</v>
      </c>
      <c r="C9" s="85">
        <v>10</v>
      </c>
      <c r="D9" s="30">
        <v>3926860467</v>
      </c>
      <c r="E9" s="30">
        <v>4492667712</v>
      </c>
      <c r="F9" s="30">
        <v>100</v>
      </c>
      <c r="G9" s="30">
        <v>4492667712</v>
      </c>
      <c r="H9" s="30">
        <v>3337831396.9499998</v>
      </c>
      <c r="I9" s="85">
        <v>10</v>
      </c>
      <c r="J9" s="30">
        <v>3926.860467</v>
      </c>
      <c r="K9" s="30">
        <v>4492.6677120000004</v>
      </c>
      <c r="L9" s="30">
        <v>100</v>
      </c>
      <c r="M9" s="30">
        <v>4492.6677120000004</v>
      </c>
      <c r="N9" s="30">
        <v>3337.83139695</v>
      </c>
      <c r="O9" s="146"/>
    </row>
    <row r="10" spans="1:15" ht="25.5" x14ac:dyDescent="0.2">
      <c r="A10" s="85" t="s">
        <v>233</v>
      </c>
      <c r="B10" s="147" t="s">
        <v>2190</v>
      </c>
      <c r="C10" s="85">
        <v>17</v>
      </c>
      <c r="D10" s="30">
        <v>5288653626</v>
      </c>
      <c r="E10" s="30">
        <v>5935543321</v>
      </c>
      <c r="F10" s="30">
        <v>100</v>
      </c>
      <c r="G10" s="30">
        <v>5935543321</v>
      </c>
      <c r="H10" s="30">
        <v>4495355582.1000004</v>
      </c>
      <c r="I10" s="85">
        <v>17</v>
      </c>
      <c r="J10" s="30">
        <v>5288.6536260000003</v>
      </c>
      <c r="K10" s="30">
        <v>5935.5433210000001</v>
      </c>
      <c r="L10" s="30">
        <v>100</v>
      </c>
      <c r="M10" s="30">
        <v>5935.5433210000001</v>
      </c>
      <c r="N10" s="30">
        <v>4495.3555821</v>
      </c>
      <c r="O10" s="146"/>
    </row>
    <row r="11" spans="1:15" ht="25.5" x14ac:dyDescent="0.2">
      <c r="A11" s="85" t="s">
        <v>265</v>
      </c>
      <c r="B11" s="147" t="s">
        <v>2190</v>
      </c>
      <c r="C11" s="85">
        <v>66</v>
      </c>
      <c r="D11" s="30">
        <v>25790251194</v>
      </c>
      <c r="E11" s="30">
        <v>29544336301</v>
      </c>
      <c r="F11" s="30">
        <v>100</v>
      </c>
      <c r="G11" s="30">
        <v>29544336301</v>
      </c>
      <c r="H11" s="30">
        <v>21921713514.899998</v>
      </c>
      <c r="I11" s="85">
        <v>66</v>
      </c>
      <c r="J11" s="30">
        <v>25790.251194</v>
      </c>
      <c r="K11" s="30">
        <v>29544.336300999999</v>
      </c>
      <c r="L11" s="30">
        <v>100</v>
      </c>
      <c r="M11" s="30">
        <v>29544.336300999999</v>
      </c>
      <c r="N11" s="30">
        <v>21921.713514899999</v>
      </c>
      <c r="O11" s="146"/>
    </row>
    <row r="12" spans="1:15" ht="51" x14ac:dyDescent="0.2">
      <c r="A12" s="85" t="s">
        <v>389</v>
      </c>
      <c r="B12" s="147" t="s">
        <v>2191</v>
      </c>
      <c r="C12" s="85">
        <v>5</v>
      </c>
      <c r="D12" s="30">
        <v>4017981079</v>
      </c>
      <c r="E12" s="30">
        <v>4887409098</v>
      </c>
      <c r="F12" s="30">
        <v>100</v>
      </c>
      <c r="G12" s="30">
        <v>4887409098</v>
      </c>
      <c r="H12" s="30">
        <v>3415283917.1499996</v>
      </c>
      <c r="I12" s="85">
        <v>5</v>
      </c>
      <c r="J12" s="30">
        <v>4017.9810790000001</v>
      </c>
      <c r="K12" s="30">
        <v>4887.4090980000001</v>
      </c>
      <c r="L12" s="30">
        <v>100</v>
      </c>
      <c r="M12" s="30">
        <v>4887.4090980000001</v>
      </c>
      <c r="N12" s="30">
        <v>3415.2839171499995</v>
      </c>
      <c r="O12" s="146"/>
    </row>
    <row r="13" spans="1:15" x14ac:dyDescent="0.2">
      <c r="A13" s="85" t="s">
        <v>406</v>
      </c>
      <c r="B13" s="147" t="s">
        <v>2192</v>
      </c>
      <c r="C13" s="85">
        <v>1</v>
      </c>
      <c r="D13" s="30">
        <v>13510000000</v>
      </c>
      <c r="E13" s="30">
        <v>15894117647</v>
      </c>
      <c r="F13" s="30">
        <v>100</v>
      </c>
      <c r="G13" s="30">
        <v>15894117647</v>
      </c>
      <c r="H13" s="30">
        <v>11483500000</v>
      </c>
      <c r="I13" s="85">
        <v>1</v>
      </c>
      <c r="J13" s="30">
        <v>13510</v>
      </c>
      <c r="K13" s="30">
        <v>15894.117646999999</v>
      </c>
      <c r="L13" s="30">
        <v>100</v>
      </c>
      <c r="M13" s="30">
        <v>15894.117646999999</v>
      </c>
      <c r="N13" s="30">
        <v>11483.5</v>
      </c>
      <c r="O13" s="146"/>
    </row>
    <row r="14" spans="1:15" x14ac:dyDescent="0.2">
      <c r="A14" s="145" t="s">
        <v>2369</v>
      </c>
      <c r="B14" s="85"/>
      <c r="C14" s="85"/>
      <c r="D14" s="30"/>
      <c r="E14" s="30"/>
      <c r="F14" s="30"/>
      <c r="G14" s="30"/>
      <c r="H14" s="30"/>
      <c r="I14" s="85"/>
      <c r="J14" s="30"/>
      <c r="K14" s="30"/>
      <c r="L14" s="30"/>
      <c r="M14" s="30"/>
      <c r="N14" s="30"/>
      <c r="O14" s="146" t="s">
        <v>4198</v>
      </c>
    </row>
    <row r="15" spans="1:15" ht="25.5" x14ac:dyDescent="0.2">
      <c r="A15" s="85" t="s">
        <v>408</v>
      </c>
      <c r="B15" s="147" t="s">
        <v>2193</v>
      </c>
      <c r="C15" s="85">
        <v>15</v>
      </c>
      <c r="D15" s="30">
        <v>31172520246</v>
      </c>
      <c r="E15" s="30">
        <v>34345804350</v>
      </c>
      <c r="F15" s="30">
        <v>100</v>
      </c>
      <c r="G15" s="30">
        <v>34345804350</v>
      </c>
      <c r="H15" s="30">
        <v>26496642209.099998</v>
      </c>
      <c r="I15" s="85">
        <v>15</v>
      </c>
      <c r="J15" s="30">
        <v>31172.520246</v>
      </c>
      <c r="K15" s="30">
        <v>34345.804349999999</v>
      </c>
      <c r="L15" s="30">
        <v>100</v>
      </c>
      <c r="M15" s="30">
        <v>34345.804349999999</v>
      </c>
      <c r="N15" s="30">
        <v>26496.642209099999</v>
      </c>
      <c r="O15" s="146"/>
    </row>
    <row r="16" spans="1:15" ht="37.5" customHeight="1" x14ac:dyDescent="0.2">
      <c r="A16" s="85" t="s">
        <v>438</v>
      </c>
      <c r="B16" s="147" t="s">
        <v>2194</v>
      </c>
      <c r="C16" s="85">
        <v>80</v>
      </c>
      <c r="D16" s="30">
        <v>231366078415</v>
      </c>
      <c r="E16" s="30">
        <v>257641925589</v>
      </c>
      <c r="F16" s="30">
        <v>100</v>
      </c>
      <c r="G16" s="30">
        <v>257641925589</v>
      </c>
      <c r="H16" s="30">
        <v>196661166652.74997</v>
      </c>
      <c r="I16" s="85">
        <v>80</v>
      </c>
      <c r="J16" s="30">
        <v>231366.078415</v>
      </c>
      <c r="K16" s="30">
        <v>257641.92558899999</v>
      </c>
      <c r="L16" s="30">
        <v>100</v>
      </c>
      <c r="M16" s="30">
        <v>257641.92558899999</v>
      </c>
      <c r="N16" s="30">
        <v>196661.16665274996</v>
      </c>
      <c r="O16" s="146"/>
    </row>
    <row r="17" spans="1:15" ht="25.5" x14ac:dyDescent="0.2">
      <c r="A17" s="85" t="s">
        <v>570</v>
      </c>
      <c r="B17" s="147" t="s">
        <v>2195</v>
      </c>
      <c r="C17" s="85">
        <v>8</v>
      </c>
      <c r="D17" s="30">
        <v>20775164802</v>
      </c>
      <c r="E17" s="30">
        <v>22895630133</v>
      </c>
      <c r="F17" s="30">
        <v>100</v>
      </c>
      <c r="G17" s="30">
        <v>22895630133</v>
      </c>
      <c r="H17" s="30">
        <v>17658890081.700001</v>
      </c>
      <c r="I17" s="85">
        <v>8</v>
      </c>
      <c r="J17" s="30">
        <v>20775.164801999999</v>
      </c>
      <c r="K17" s="30">
        <v>22895.630132999999</v>
      </c>
      <c r="L17" s="30">
        <v>100</v>
      </c>
      <c r="M17" s="30">
        <v>22895.630132999999</v>
      </c>
      <c r="N17" s="30">
        <v>17658.890081699999</v>
      </c>
      <c r="O17" s="146"/>
    </row>
    <row r="18" spans="1:15" ht="25.5" x14ac:dyDescent="0.2">
      <c r="A18" s="85" t="s">
        <v>589</v>
      </c>
      <c r="B18" s="147" t="s">
        <v>2196</v>
      </c>
      <c r="C18" s="85">
        <v>1</v>
      </c>
      <c r="D18" s="30">
        <v>14139850000</v>
      </c>
      <c r="E18" s="30">
        <v>14139850000</v>
      </c>
      <c r="F18" s="30">
        <v>100</v>
      </c>
      <c r="G18" s="30">
        <v>14139850000</v>
      </c>
      <c r="H18" s="30">
        <v>12018872500</v>
      </c>
      <c r="I18" s="85">
        <v>1</v>
      </c>
      <c r="J18" s="30">
        <v>14139.85</v>
      </c>
      <c r="K18" s="30">
        <v>14139.85</v>
      </c>
      <c r="L18" s="30">
        <v>100</v>
      </c>
      <c r="M18" s="30">
        <v>14139.85</v>
      </c>
      <c r="N18" s="30">
        <v>12018.872499999999</v>
      </c>
      <c r="O18" s="146"/>
    </row>
    <row r="19" spans="1:15" x14ac:dyDescent="0.2">
      <c r="A19" s="145" t="s">
        <v>2378</v>
      </c>
      <c r="B19" s="85"/>
      <c r="C19" s="85"/>
      <c r="D19" s="30"/>
      <c r="E19" s="30"/>
      <c r="F19" s="30"/>
      <c r="G19" s="30"/>
      <c r="H19" s="30"/>
      <c r="I19" s="85"/>
      <c r="J19" s="30"/>
      <c r="K19" s="30"/>
      <c r="L19" s="30"/>
      <c r="M19" s="30"/>
      <c r="N19" s="30"/>
      <c r="O19" s="146" t="s">
        <v>4213</v>
      </c>
    </row>
    <row r="20" spans="1:15" x14ac:dyDescent="0.2">
      <c r="A20" s="85" t="s">
        <v>155</v>
      </c>
      <c r="B20" s="85" t="s">
        <v>2186</v>
      </c>
      <c r="C20" s="85">
        <v>17</v>
      </c>
      <c r="D20" s="30">
        <v>166325975523</v>
      </c>
      <c r="E20" s="30">
        <v>166325975523</v>
      </c>
      <c r="F20" s="30">
        <v>10</v>
      </c>
      <c r="G20" s="30">
        <v>16632597552.299999</v>
      </c>
      <c r="H20" s="30">
        <v>14137707919.455</v>
      </c>
      <c r="I20" s="85">
        <v>17</v>
      </c>
      <c r="J20" s="30">
        <v>166325.975523</v>
      </c>
      <c r="K20" s="30">
        <v>166325.975523</v>
      </c>
      <c r="L20" s="30">
        <v>10</v>
      </c>
      <c r="M20" s="30">
        <v>16632.597552299998</v>
      </c>
      <c r="N20" s="30">
        <v>14137.707919455001</v>
      </c>
      <c r="O20" s="146"/>
    </row>
    <row r="21" spans="1:15" x14ac:dyDescent="0.2">
      <c r="A21" s="85" t="s">
        <v>185</v>
      </c>
      <c r="B21" s="85" t="s">
        <v>2187</v>
      </c>
      <c r="C21" s="85">
        <v>1</v>
      </c>
      <c r="D21" s="30">
        <v>1379447412</v>
      </c>
      <c r="E21" s="30">
        <v>1379447412</v>
      </c>
      <c r="F21" s="30">
        <v>10</v>
      </c>
      <c r="G21" s="30">
        <v>137944741.19999999</v>
      </c>
      <c r="H21" s="30">
        <v>117253030.02</v>
      </c>
      <c r="I21" s="85">
        <v>1</v>
      </c>
      <c r="J21" s="30">
        <v>1379.447412</v>
      </c>
      <c r="K21" s="30">
        <v>1379.447412</v>
      </c>
      <c r="L21" s="30">
        <v>10</v>
      </c>
      <c r="M21" s="30">
        <v>137.94474119999998</v>
      </c>
      <c r="N21" s="30">
        <v>117.25303002</v>
      </c>
      <c r="O21" s="146"/>
    </row>
    <row r="22" spans="1:15" x14ac:dyDescent="0.2">
      <c r="A22" s="85" t="s">
        <v>202</v>
      </c>
      <c r="B22" s="85" t="s">
        <v>2189</v>
      </c>
      <c r="C22" s="85">
        <v>8</v>
      </c>
      <c r="D22" s="30">
        <v>11873707840</v>
      </c>
      <c r="E22" s="30">
        <v>11873707840</v>
      </c>
      <c r="F22" s="30">
        <v>100</v>
      </c>
      <c r="G22" s="30">
        <v>11873707840</v>
      </c>
      <c r="H22" s="30">
        <v>10092651664</v>
      </c>
      <c r="I22" s="85">
        <v>8</v>
      </c>
      <c r="J22" s="30">
        <v>11873.707839999999</v>
      </c>
      <c r="K22" s="30">
        <v>11873.707839999999</v>
      </c>
      <c r="L22" s="30">
        <v>100</v>
      </c>
      <c r="M22" s="30">
        <v>11873.707839999999</v>
      </c>
      <c r="N22" s="30">
        <v>10092.651664000001</v>
      </c>
      <c r="O22" s="146"/>
    </row>
    <row r="23" spans="1:15" x14ac:dyDescent="0.2">
      <c r="A23" s="145" t="s">
        <v>2372</v>
      </c>
      <c r="B23" s="85"/>
      <c r="C23" s="85"/>
      <c r="D23" s="30"/>
      <c r="E23" s="30"/>
      <c r="F23" s="30"/>
      <c r="G23" s="30"/>
      <c r="H23" s="30"/>
      <c r="I23" s="85"/>
      <c r="J23" s="30"/>
      <c r="K23" s="30"/>
      <c r="L23" s="30"/>
      <c r="M23" s="30"/>
      <c r="N23" s="30"/>
      <c r="O23" s="146" t="s">
        <v>4199</v>
      </c>
    </row>
    <row r="24" spans="1:15" ht="38.25" customHeight="1" x14ac:dyDescent="0.2">
      <c r="A24" s="85" t="s">
        <v>609</v>
      </c>
      <c r="B24" s="147" t="s">
        <v>2200</v>
      </c>
      <c r="C24" s="85">
        <v>41</v>
      </c>
      <c r="D24" s="30">
        <v>22105908573</v>
      </c>
      <c r="E24" s="30">
        <v>22105908573</v>
      </c>
      <c r="F24" s="30">
        <v>100</v>
      </c>
      <c r="G24" s="30">
        <v>22105908573</v>
      </c>
      <c r="H24" s="30">
        <v>18790022287.050007</v>
      </c>
      <c r="I24" s="85">
        <v>41</v>
      </c>
      <c r="J24" s="30">
        <v>22105.908573000001</v>
      </c>
      <c r="K24" s="30">
        <v>22105.908573000001</v>
      </c>
      <c r="L24" s="30">
        <v>100</v>
      </c>
      <c r="M24" s="30">
        <v>22105.908573000001</v>
      </c>
      <c r="N24" s="30">
        <v>18790.022287050007</v>
      </c>
      <c r="O24" s="146"/>
    </row>
    <row r="25" spans="1:15" ht="49.5" customHeight="1" x14ac:dyDescent="0.2">
      <c r="A25" s="85" t="s">
        <v>2214</v>
      </c>
      <c r="B25" s="147" t="s">
        <v>695</v>
      </c>
      <c r="C25" s="85">
        <v>1</v>
      </c>
      <c r="D25" s="30">
        <v>1070000000</v>
      </c>
      <c r="E25" s="30">
        <v>1070000000</v>
      </c>
      <c r="F25" s="30">
        <v>100</v>
      </c>
      <c r="G25" s="30">
        <v>1070000000</v>
      </c>
      <c r="H25" s="30">
        <v>909500000</v>
      </c>
      <c r="I25" s="85">
        <v>1</v>
      </c>
      <c r="J25" s="30">
        <v>1070</v>
      </c>
      <c r="K25" s="30">
        <v>1070</v>
      </c>
      <c r="L25" s="30">
        <v>100</v>
      </c>
      <c r="M25" s="30">
        <v>1070</v>
      </c>
      <c r="N25" s="30">
        <v>909.5</v>
      </c>
      <c r="O25" s="146"/>
    </row>
    <row r="26" spans="1:15" ht="25.5" x14ac:dyDescent="0.2">
      <c r="A26" s="85" t="s">
        <v>29</v>
      </c>
      <c r="B26" s="147" t="s">
        <v>2213</v>
      </c>
      <c r="C26" s="85">
        <v>2</v>
      </c>
      <c r="D26" s="30">
        <v>840627734</v>
      </c>
      <c r="E26" s="30">
        <v>840627734</v>
      </c>
      <c r="F26" s="30">
        <v>100</v>
      </c>
      <c r="G26" s="30">
        <v>840627734</v>
      </c>
      <c r="H26" s="30">
        <v>421546564.13917923</v>
      </c>
      <c r="I26" s="85">
        <v>2</v>
      </c>
      <c r="J26" s="30">
        <v>840.62773400000003</v>
      </c>
      <c r="K26" s="30">
        <v>840.62773400000003</v>
      </c>
      <c r="L26" s="30">
        <v>100</v>
      </c>
      <c r="M26" s="30">
        <v>840.62773400000003</v>
      </c>
      <c r="N26" s="30">
        <v>421.54656413917922</v>
      </c>
      <c r="O26" s="146"/>
    </row>
    <row r="27" spans="1:15" x14ac:dyDescent="0.2">
      <c r="A27" s="321" t="s">
        <v>2392</v>
      </c>
      <c r="B27" s="321"/>
      <c r="C27" s="316"/>
      <c r="D27" s="316"/>
      <c r="E27" s="316"/>
      <c r="F27" s="316"/>
      <c r="G27" s="316"/>
      <c r="H27" s="316"/>
      <c r="I27" s="85"/>
      <c r="J27" s="30"/>
      <c r="K27" s="30"/>
      <c r="L27" s="30"/>
      <c r="M27" s="30"/>
      <c r="N27" s="30"/>
      <c r="O27" s="146"/>
    </row>
    <row r="28" spans="1:15" x14ac:dyDescent="0.2">
      <c r="A28" s="145" t="s">
        <v>2393</v>
      </c>
      <c r="B28" s="85"/>
      <c r="C28" s="85"/>
      <c r="D28" s="85"/>
      <c r="E28" s="85"/>
      <c r="F28" s="85"/>
      <c r="G28" s="85"/>
      <c r="H28" s="85"/>
      <c r="I28" s="85"/>
      <c r="J28" s="30"/>
      <c r="K28" s="30"/>
      <c r="L28" s="30"/>
      <c r="M28" s="30"/>
      <c r="N28" s="30"/>
      <c r="O28" s="146" t="s">
        <v>4203</v>
      </c>
    </row>
    <row r="29" spans="1:15" ht="25.5" x14ac:dyDescent="0.2">
      <c r="A29" s="85" t="s">
        <v>116</v>
      </c>
      <c r="B29" s="147" t="s">
        <v>2184</v>
      </c>
      <c r="C29" s="85">
        <v>19</v>
      </c>
      <c r="D29" s="30">
        <v>98357818113</v>
      </c>
      <c r="E29" s="30">
        <v>98357818113</v>
      </c>
      <c r="F29" s="30">
        <v>100</v>
      </c>
      <c r="G29" s="30">
        <v>98357818113</v>
      </c>
      <c r="H29" s="30">
        <v>83604145396.049988</v>
      </c>
      <c r="I29" s="85">
        <v>19</v>
      </c>
      <c r="J29" s="30">
        <v>98357.818113000001</v>
      </c>
      <c r="K29" s="30">
        <v>98357.818113000001</v>
      </c>
      <c r="L29" s="30">
        <v>100</v>
      </c>
      <c r="M29" s="30">
        <v>98357.818113000001</v>
      </c>
      <c r="N29" s="30">
        <v>83604.145396049993</v>
      </c>
      <c r="O29" s="146"/>
    </row>
    <row r="30" spans="1:15" ht="25.5" x14ac:dyDescent="0.2">
      <c r="A30" s="85" t="s">
        <v>151</v>
      </c>
      <c r="B30" s="147" t="s">
        <v>2185</v>
      </c>
      <c r="C30" s="85">
        <v>2</v>
      </c>
      <c r="D30" s="30">
        <v>10392679431</v>
      </c>
      <c r="E30" s="30">
        <v>10392679431</v>
      </c>
      <c r="F30" s="30">
        <v>100</v>
      </c>
      <c r="G30" s="30">
        <v>10392679431</v>
      </c>
      <c r="H30" s="30">
        <v>8833777516.3500004</v>
      </c>
      <c r="I30" s="85">
        <v>2</v>
      </c>
      <c r="J30" s="30">
        <v>10392.679431</v>
      </c>
      <c r="K30" s="30">
        <v>10392.679431</v>
      </c>
      <c r="L30" s="30">
        <v>100</v>
      </c>
      <c r="M30" s="30">
        <v>10392.679431</v>
      </c>
      <c r="N30" s="30">
        <v>8833.777516350001</v>
      </c>
      <c r="O30" s="146"/>
    </row>
    <row r="31" spans="1:15" x14ac:dyDescent="0.2">
      <c r="A31" s="85" t="s">
        <v>189</v>
      </c>
      <c r="B31" s="147" t="s">
        <v>2188</v>
      </c>
      <c r="C31" s="85">
        <v>6</v>
      </c>
      <c r="D31" s="30">
        <v>13000305281</v>
      </c>
      <c r="E31" s="30">
        <v>13000305281</v>
      </c>
      <c r="F31" s="30">
        <v>100</v>
      </c>
      <c r="G31" s="30">
        <v>13000305281</v>
      </c>
      <c r="H31" s="30">
        <v>11050259488.85</v>
      </c>
      <c r="I31" s="85">
        <v>6</v>
      </c>
      <c r="J31" s="30">
        <v>13000.305281000001</v>
      </c>
      <c r="K31" s="30">
        <v>13000.305281000001</v>
      </c>
      <c r="L31" s="30">
        <v>100</v>
      </c>
      <c r="M31" s="30">
        <v>13000.305281000001</v>
      </c>
      <c r="N31" s="30">
        <v>11050.259488850001</v>
      </c>
      <c r="O31" s="146"/>
    </row>
    <row r="32" spans="1:15" x14ac:dyDescent="0.2">
      <c r="A32" s="61" t="s">
        <v>2209</v>
      </c>
      <c r="B32" s="147" t="s">
        <v>2204</v>
      </c>
      <c r="C32" s="85">
        <v>198</v>
      </c>
      <c r="D32" s="30">
        <v>73145098479</v>
      </c>
      <c r="E32" s="30">
        <v>73263566771</v>
      </c>
      <c r="F32" s="30">
        <v>5</v>
      </c>
      <c r="G32" s="30">
        <v>3663178338.5500002</v>
      </c>
      <c r="H32" s="30">
        <v>2971739605.5814991</v>
      </c>
      <c r="I32" s="85">
        <v>198</v>
      </c>
      <c r="J32" s="30">
        <v>73145.098478999993</v>
      </c>
      <c r="K32" s="30">
        <v>73263.566770999998</v>
      </c>
      <c r="L32" s="30">
        <v>5</v>
      </c>
      <c r="M32" s="30">
        <v>3663.1783385500003</v>
      </c>
      <c r="N32" s="30">
        <v>2971.7396055814993</v>
      </c>
      <c r="O32" s="146"/>
    </row>
    <row r="33" spans="1:15" x14ac:dyDescent="0.2">
      <c r="A33" s="61" t="s">
        <v>2210</v>
      </c>
      <c r="B33" s="147" t="s">
        <v>2205</v>
      </c>
      <c r="C33" s="85">
        <v>616</v>
      </c>
      <c r="D33" s="30">
        <v>80368977352</v>
      </c>
      <c r="E33" s="30">
        <v>80574205318</v>
      </c>
      <c r="F33" s="30">
        <v>20</v>
      </c>
      <c r="G33" s="30">
        <v>16114841063.599991</v>
      </c>
      <c r="H33" s="30">
        <v>14409226076.827629</v>
      </c>
      <c r="I33" s="85">
        <v>616</v>
      </c>
      <c r="J33" s="30">
        <v>80368.977352000002</v>
      </c>
      <c r="K33" s="30">
        <v>80574.205317999993</v>
      </c>
      <c r="L33" s="30">
        <v>20</v>
      </c>
      <c r="M33" s="30">
        <v>16114.841063599992</v>
      </c>
      <c r="N33" s="30">
        <v>14409.226076827628</v>
      </c>
      <c r="O33" s="146"/>
    </row>
    <row r="34" spans="1:15" x14ac:dyDescent="0.2">
      <c r="A34" s="61" t="s">
        <v>2211</v>
      </c>
      <c r="B34" s="147" t="s">
        <v>2204</v>
      </c>
      <c r="C34" s="85">
        <v>59</v>
      </c>
      <c r="D34" s="30">
        <v>50917732121</v>
      </c>
      <c r="E34" s="30">
        <v>50917732121</v>
      </c>
      <c r="F34" s="30">
        <v>5</v>
      </c>
      <c r="G34" s="30">
        <v>2545886606.0500002</v>
      </c>
      <c r="H34" s="30">
        <v>2079651596.2089338</v>
      </c>
      <c r="I34" s="85">
        <v>59</v>
      </c>
      <c r="J34" s="30">
        <v>50917.732121000001</v>
      </c>
      <c r="K34" s="30">
        <v>50917.732121000001</v>
      </c>
      <c r="L34" s="30">
        <v>5</v>
      </c>
      <c r="M34" s="30">
        <v>2545.8866060500004</v>
      </c>
      <c r="N34" s="30">
        <v>2079.6515962089338</v>
      </c>
      <c r="O34" s="146"/>
    </row>
    <row r="35" spans="1:15" x14ac:dyDescent="0.2">
      <c r="A35" s="61" t="s">
        <v>2212</v>
      </c>
      <c r="B35" s="147" t="s">
        <v>2207</v>
      </c>
      <c r="C35" s="85">
        <v>32</v>
      </c>
      <c r="D35" s="30">
        <v>12995866217</v>
      </c>
      <c r="E35" s="30">
        <v>12995866217</v>
      </c>
      <c r="F35" s="30">
        <v>20</v>
      </c>
      <c r="G35" s="30">
        <v>2599173243.3999996</v>
      </c>
      <c r="H35" s="30">
        <v>2287199281.7041998</v>
      </c>
      <c r="I35" s="85">
        <v>32</v>
      </c>
      <c r="J35" s="30">
        <v>12995.866217000001</v>
      </c>
      <c r="K35" s="30">
        <v>12995.866217000001</v>
      </c>
      <c r="L35" s="30">
        <v>20</v>
      </c>
      <c r="M35" s="30">
        <v>2599.1732433999996</v>
      </c>
      <c r="N35" s="30">
        <v>2287.1992817041996</v>
      </c>
      <c r="O35" s="146"/>
    </row>
    <row r="36" spans="1:15" x14ac:dyDescent="0.2">
      <c r="A36" s="145" t="s">
        <v>2377</v>
      </c>
      <c r="B36" s="147"/>
      <c r="C36" s="85"/>
      <c r="D36" s="30"/>
      <c r="E36" s="30"/>
      <c r="F36" s="30"/>
      <c r="G36" s="30"/>
      <c r="H36" s="30"/>
      <c r="I36" s="85"/>
      <c r="J36" s="30"/>
      <c r="K36" s="30"/>
      <c r="L36" s="30"/>
      <c r="M36" s="30"/>
      <c r="N36" s="30"/>
      <c r="O36" s="148" t="s">
        <v>4214</v>
      </c>
    </row>
    <row r="37" spans="1:15" ht="25.5" x14ac:dyDescent="0.2">
      <c r="A37" s="85" t="s">
        <v>696</v>
      </c>
      <c r="B37" s="147" t="s">
        <v>2202</v>
      </c>
      <c r="C37" s="85">
        <v>11</v>
      </c>
      <c r="D37" s="30">
        <v>12560565142</v>
      </c>
      <c r="E37" s="30">
        <v>20934275249</v>
      </c>
      <c r="F37" s="30">
        <v>100</v>
      </c>
      <c r="G37" s="30">
        <v>20934275249</v>
      </c>
      <c r="H37" s="30">
        <v>11178902976.380001</v>
      </c>
      <c r="I37" s="85">
        <v>11</v>
      </c>
      <c r="J37" s="30">
        <v>12560.565141999999</v>
      </c>
      <c r="K37" s="30">
        <v>20934.275248999998</v>
      </c>
      <c r="L37" s="30">
        <v>100</v>
      </c>
      <c r="M37" s="30">
        <v>20934.275248999998</v>
      </c>
      <c r="N37" s="30">
        <v>11178.902976380001</v>
      </c>
      <c r="O37" s="146"/>
    </row>
    <row r="38" spans="1:15" ht="51" x14ac:dyDescent="0.2">
      <c r="A38" s="92" t="s">
        <v>2028</v>
      </c>
      <c r="B38" s="147" t="s">
        <v>2206</v>
      </c>
      <c r="C38" s="85">
        <v>27</v>
      </c>
      <c r="D38" s="30">
        <v>8690323891</v>
      </c>
      <c r="E38" s="30">
        <v>8690323891</v>
      </c>
      <c r="F38" s="30">
        <v>50</v>
      </c>
      <c r="G38" s="30">
        <v>4345161945.5</v>
      </c>
      <c r="H38" s="30">
        <v>3693823323.5635958</v>
      </c>
      <c r="I38" s="85">
        <v>27</v>
      </c>
      <c r="J38" s="30">
        <v>8690.323891</v>
      </c>
      <c r="K38" s="30">
        <v>8690.323891</v>
      </c>
      <c r="L38" s="30">
        <v>50</v>
      </c>
      <c r="M38" s="30">
        <v>4345.1619455</v>
      </c>
      <c r="N38" s="30">
        <v>3693.8233235635957</v>
      </c>
      <c r="O38" s="146"/>
    </row>
    <row r="39" spans="1:15" x14ac:dyDescent="0.2">
      <c r="A39" s="145" t="s">
        <v>4201</v>
      </c>
      <c r="B39" s="147"/>
      <c r="C39" s="85"/>
      <c r="D39" s="30"/>
      <c r="E39" s="30"/>
      <c r="F39" s="30"/>
      <c r="G39" s="30"/>
      <c r="H39" s="30"/>
      <c r="I39" s="85"/>
      <c r="J39" s="30"/>
      <c r="K39" s="30"/>
      <c r="L39" s="30"/>
      <c r="M39" s="30"/>
      <c r="N39" s="30"/>
      <c r="O39" s="148" t="s">
        <v>4215</v>
      </c>
    </row>
    <row r="40" spans="1:15" ht="32.25" customHeight="1" x14ac:dyDescent="0.2">
      <c r="A40" s="134" t="s">
        <v>3039</v>
      </c>
      <c r="B40" s="134" t="s">
        <v>3040</v>
      </c>
      <c r="C40" s="92">
        <v>12</v>
      </c>
      <c r="D40" s="149">
        <v>796700096</v>
      </c>
      <c r="E40" s="149">
        <v>1124506453</v>
      </c>
      <c r="F40" s="149">
        <v>100</v>
      </c>
      <c r="G40" s="149">
        <v>1124506453</v>
      </c>
      <c r="H40" s="149">
        <v>473025570.20810336</v>
      </c>
      <c r="I40" s="92">
        <v>12</v>
      </c>
      <c r="J40" s="149">
        <v>796.70009600000003</v>
      </c>
      <c r="K40" s="149">
        <v>1124.506453</v>
      </c>
      <c r="L40" s="149">
        <v>100</v>
      </c>
      <c r="M40" s="149">
        <v>1124.506453</v>
      </c>
      <c r="N40" s="149">
        <v>473.02557020810337</v>
      </c>
      <c r="O40" s="148"/>
    </row>
    <row r="41" spans="1:15" x14ac:dyDescent="0.2">
      <c r="A41" s="150" t="s">
        <v>2371</v>
      </c>
      <c r="B41" s="151"/>
      <c r="C41" s="85"/>
      <c r="D41" s="30"/>
      <c r="E41" s="30"/>
      <c r="F41" s="30"/>
      <c r="G41" s="30"/>
      <c r="H41" s="30"/>
      <c r="I41" s="85"/>
      <c r="J41" s="30"/>
      <c r="K41" s="30"/>
      <c r="L41" s="30"/>
      <c r="M41" s="30"/>
      <c r="N41" s="30"/>
      <c r="O41" s="146" t="s">
        <v>4200</v>
      </c>
    </row>
    <row r="42" spans="1:15" x14ac:dyDescent="0.2">
      <c r="A42" s="56" t="s">
        <v>2221</v>
      </c>
      <c r="B42" s="151" t="s">
        <v>2351</v>
      </c>
      <c r="C42" s="85">
        <v>5</v>
      </c>
      <c r="D42" s="30">
        <v>1895973915</v>
      </c>
      <c r="E42" s="30">
        <v>1895973915</v>
      </c>
      <c r="F42" s="30">
        <v>100</v>
      </c>
      <c r="G42" s="30">
        <v>1895973915</v>
      </c>
      <c r="H42" s="30">
        <v>1421980436.25</v>
      </c>
      <c r="I42" s="85">
        <v>5</v>
      </c>
      <c r="J42" s="30">
        <v>1895.973915</v>
      </c>
      <c r="K42" s="30">
        <v>1895.973915</v>
      </c>
      <c r="L42" s="30">
        <v>100</v>
      </c>
      <c r="M42" s="30">
        <v>1895.973915</v>
      </c>
      <c r="N42" s="30">
        <v>1421.9804362499999</v>
      </c>
      <c r="O42" s="146"/>
    </row>
    <row r="43" spans="1:15" ht="25.5" x14ac:dyDescent="0.2">
      <c r="A43" s="56" t="s">
        <v>2230</v>
      </c>
      <c r="B43" s="151" t="s">
        <v>2352</v>
      </c>
      <c r="C43" s="85">
        <v>8</v>
      </c>
      <c r="D43" s="30">
        <v>1106459687</v>
      </c>
      <c r="E43" s="30">
        <v>2212919374</v>
      </c>
      <c r="F43" s="30">
        <v>100</v>
      </c>
      <c r="G43" s="30">
        <v>2212919374</v>
      </c>
      <c r="H43" s="30">
        <v>414922382.625</v>
      </c>
      <c r="I43" s="85">
        <v>8</v>
      </c>
      <c r="J43" s="30">
        <v>1106.459687</v>
      </c>
      <c r="K43" s="30">
        <v>2212.9193740000001</v>
      </c>
      <c r="L43" s="30">
        <v>100</v>
      </c>
      <c r="M43" s="30">
        <v>2212.9193740000001</v>
      </c>
      <c r="N43" s="30">
        <v>414.92238262500001</v>
      </c>
      <c r="O43" s="146"/>
    </row>
    <row r="44" spans="1:15" x14ac:dyDescent="0.2">
      <c r="A44" s="126" t="s">
        <v>3045</v>
      </c>
      <c r="B44" s="126" t="s">
        <v>3046</v>
      </c>
      <c r="C44" s="85">
        <v>1</v>
      </c>
      <c r="D44" s="30">
        <v>1342613</v>
      </c>
      <c r="E44" s="30">
        <v>2685228</v>
      </c>
      <c r="F44" s="30">
        <v>100</v>
      </c>
      <c r="G44" s="30">
        <v>2685228</v>
      </c>
      <c r="H44" s="30">
        <v>503479.875</v>
      </c>
      <c r="I44" s="85">
        <v>1</v>
      </c>
      <c r="J44" s="30">
        <v>1.3426130000000001</v>
      </c>
      <c r="K44" s="30">
        <v>2.6852279999999999</v>
      </c>
      <c r="L44" s="30">
        <v>100</v>
      </c>
      <c r="M44" s="30">
        <v>2.6852279999999999</v>
      </c>
      <c r="N44" s="30">
        <v>0.50347987500000002</v>
      </c>
      <c r="O44" s="146"/>
    </row>
    <row r="45" spans="1:15" ht="25.5" x14ac:dyDescent="0.2">
      <c r="A45" s="56" t="s">
        <v>3405</v>
      </c>
      <c r="B45" s="151" t="s">
        <v>2247</v>
      </c>
      <c r="C45" s="85">
        <v>78</v>
      </c>
      <c r="D45" s="30">
        <v>1087215056</v>
      </c>
      <c r="E45" s="30">
        <v>1087215056</v>
      </c>
      <c r="F45" s="30">
        <v>200</v>
      </c>
      <c r="G45" s="30">
        <v>1087215056</v>
      </c>
      <c r="H45" s="30">
        <v>815411292</v>
      </c>
      <c r="I45" s="85">
        <v>78</v>
      </c>
      <c r="J45" s="30">
        <v>1087.215056</v>
      </c>
      <c r="K45" s="30">
        <v>1087.215056</v>
      </c>
      <c r="L45" s="30">
        <v>200</v>
      </c>
      <c r="M45" s="30">
        <v>1087.215056</v>
      </c>
      <c r="N45" s="30">
        <v>815.411292</v>
      </c>
      <c r="O45" s="146"/>
    </row>
    <row r="46" spans="1:15" x14ac:dyDescent="0.2">
      <c r="A46" s="150" t="s">
        <v>2370</v>
      </c>
      <c r="B46" s="151"/>
      <c r="C46" s="85"/>
      <c r="D46" s="30"/>
      <c r="E46" s="30"/>
      <c r="F46" s="30"/>
      <c r="G46" s="30"/>
      <c r="H46" s="30"/>
      <c r="I46" s="85"/>
      <c r="J46" s="30"/>
      <c r="K46" s="30"/>
      <c r="L46" s="30"/>
      <c r="M46" s="30"/>
      <c r="N46" s="30"/>
      <c r="O46" s="146" t="s">
        <v>4216</v>
      </c>
    </row>
    <row r="47" spans="1:15" x14ac:dyDescent="0.2">
      <c r="A47" s="56" t="s">
        <v>3084</v>
      </c>
      <c r="B47" s="56" t="s">
        <v>3085</v>
      </c>
      <c r="C47" s="85">
        <v>1</v>
      </c>
      <c r="D47" s="30">
        <v>240000000</v>
      </c>
      <c r="E47" s="30">
        <v>300000000</v>
      </c>
      <c r="F47" s="30">
        <v>30</v>
      </c>
      <c r="G47" s="30">
        <v>90000000</v>
      </c>
      <c r="H47" s="30">
        <v>61200000</v>
      </c>
      <c r="I47" s="85">
        <v>1</v>
      </c>
      <c r="J47" s="30">
        <v>240</v>
      </c>
      <c r="K47" s="30">
        <v>300</v>
      </c>
      <c r="L47" s="30">
        <v>30</v>
      </c>
      <c r="M47" s="30">
        <v>90</v>
      </c>
      <c r="N47" s="30">
        <v>61.2</v>
      </c>
      <c r="O47" s="146"/>
    </row>
    <row r="48" spans="1:15" ht="38.25" x14ac:dyDescent="0.2">
      <c r="A48" s="56" t="s">
        <v>591</v>
      </c>
      <c r="B48" s="151" t="s">
        <v>2197</v>
      </c>
      <c r="C48" s="85">
        <v>6</v>
      </c>
      <c r="D48" s="30">
        <v>20251317187</v>
      </c>
      <c r="E48" s="30">
        <v>22522717758</v>
      </c>
      <c r="F48" s="152" t="s">
        <v>3055</v>
      </c>
      <c r="G48" s="30">
        <v>6081543551.6000004</v>
      </c>
      <c r="H48" s="30">
        <v>4646323918.2199993</v>
      </c>
      <c r="I48" s="85">
        <v>6</v>
      </c>
      <c r="J48" s="30">
        <v>20251.317187000001</v>
      </c>
      <c r="K48" s="30">
        <v>22522.717757999999</v>
      </c>
      <c r="L48" s="152" t="s">
        <v>3055</v>
      </c>
      <c r="M48" s="30">
        <v>6081.5435516000007</v>
      </c>
      <c r="N48" s="30">
        <v>4646.3239182199995</v>
      </c>
      <c r="O48" s="146"/>
    </row>
    <row r="49" spans="1:15" ht="25.5" x14ac:dyDescent="0.2">
      <c r="A49" s="56" t="s">
        <v>3078</v>
      </c>
      <c r="B49" s="151" t="s">
        <v>3406</v>
      </c>
      <c r="C49" s="85">
        <v>1</v>
      </c>
      <c r="D49" s="30">
        <v>3856248496</v>
      </c>
      <c r="E49" s="30">
        <v>4195393128</v>
      </c>
      <c r="F49" s="30">
        <v>30</v>
      </c>
      <c r="G49" s="30">
        <v>1258617938.4000001</v>
      </c>
      <c r="H49" s="30">
        <v>983343366.48000002</v>
      </c>
      <c r="I49" s="85">
        <v>1</v>
      </c>
      <c r="J49" s="30">
        <v>3856.2484960000002</v>
      </c>
      <c r="K49" s="30">
        <v>4195.3931279999997</v>
      </c>
      <c r="L49" s="30">
        <v>30</v>
      </c>
      <c r="M49" s="30">
        <v>1258.6179384000002</v>
      </c>
      <c r="N49" s="30">
        <v>983.34336647999999</v>
      </c>
      <c r="O49" s="146"/>
    </row>
    <row r="50" spans="1:15" x14ac:dyDescent="0.2">
      <c r="A50" s="150" t="s">
        <v>2198</v>
      </c>
      <c r="B50" s="151"/>
      <c r="C50" s="85"/>
      <c r="D50" s="30"/>
      <c r="E50" s="30"/>
      <c r="F50" s="30"/>
      <c r="G50" s="30"/>
      <c r="H50" s="30"/>
      <c r="I50" s="85"/>
      <c r="J50" s="30"/>
      <c r="K50" s="30"/>
      <c r="L50" s="30"/>
      <c r="M50" s="30"/>
      <c r="N50" s="30"/>
      <c r="O50" s="146" t="s">
        <v>4202</v>
      </c>
    </row>
    <row r="51" spans="1:15" x14ac:dyDescent="0.2">
      <c r="A51" s="56" t="s">
        <v>595</v>
      </c>
      <c r="B51" s="151" t="s">
        <v>2198</v>
      </c>
      <c r="C51" s="85">
        <v>7</v>
      </c>
      <c r="D51" s="30">
        <v>30263327880</v>
      </c>
      <c r="E51" s="30">
        <v>30263327880</v>
      </c>
      <c r="F51" s="30">
        <v>100</v>
      </c>
      <c r="G51" s="30">
        <v>30263327880</v>
      </c>
      <c r="H51" s="30">
        <v>25723828698</v>
      </c>
      <c r="I51" s="85">
        <v>7</v>
      </c>
      <c r="J51" s="30">
        <v>30263.327880000001</v>
      </c>
      <c r="K51" s="30">
        <v>30263.327880000001</v>
      </c>
      <c r="L51" s="30">
        <v>100</v>
      </c>
      <c r="M51" s="30">
        <v>30263.327880000001</v>
      </c>
      <c r="N51" s="30">
        <v>25723.828698000001</v>
      </c>
      <c r="O51" s="146"/>
    </row>
    <row r="52" spans="1:15" x14ac:dyDescent="0.2">
      <c r="A52" s="56" t="s">
        <v>606</v>
      </c>
      <c r="B52" s="151" t="s">
        <v>2199</v>
      </c>
      <c r="C52" s="85">
        <v>2</v>
      </c>
      <c r="D52" s="30">
        <v>9002239957</v>
      </c>
      <c r="E52" s="30">
        <v>9002239957</v>
      </c>
      <c r="F52" s="30">
        <v>100</v>
      </c>
      <c r="G52" s="30">
        <v>9002239957</v>
      </c>
      <c r="H52" s="30">
        <v>7651903963.4499998</v>
      </c>
      <c r="I52" s="85">
        <v>2</v>
      </c>
      <c r="J52" s="30">
        <v>9002.2399569999998</v>
      </c>
      <c r="K52" s="30">
        <v>9002.2399569999998</v>
      </c>
      <c r="L52" s="30">
        <v>100</v>
      </c>
      <c r="M52" s="30">
        <v>9002.2399569999998</v>
      </c>
      <c r="N52" s="30">
        <v>7651.9039634499995</v>
      </c>
      <c r="O52" s="146"/>
    </row>
    <row r="53" spans="1:15" x14ac:dyDescent="0.2">
      <c r="A53" s="61" t="s">
        <v>4183</v>
      </c>
      <c r="B53" s="151" t="s">
        <v>4185</v>
      </c>
      <c r="C53" s="85">
        <v>5</v>
      </c>
      <c r="D53" s="30">
        <v>4008294055</v>
      </c>
      <c r="E53" s="30">
        <v>4008294055</v>
      </c>
      <c r="F53" s="152" t="s">
        <v>4184</v>
      </c>
      <c r="G53" s="30">
        <v>1672395.7270254488</v>
      </c>
      <c r="H53" s="30">
        <v>1279875.9925847668</v>
      </c>
      <c r="I53" s="85">
        <v>5</v>
      </c>
      <c r="J53" s="30">
        <v>4008.2940549999998</v>
      </c>
      <c r="K53" s="30">
        <v>4008.2940549999998</v>
      </c>
      <c r="L53" s="152" t="s">
        <v>4184</v>
      </c>
      <c r="M53" s="30">
        <v>1.6723957270254488</v>
      </c>
      <c r="N53" s="30">
        <v>1.2798759925847669</v>
      </c>
      <c r="O53" s="146"/>
    </row>
    <row r="54" spans="1:15" x14ac:dyDescent="0.2">
      <c r="A54" s="61" t="s">
        <v>4136</v>
      </c>
      <c r="B54" s="151" t="s">
        <v>2203</v>
      </c>
      <c r="C54" s="85">
        <v>60</v>
      </c>
      <c r="D54" s="30">
        <v>23986935770</v>
      </c>
      <c r="E54" s="30">
        <v>23997090770</v>
      </c>
      <c r="F54" s="152" t="s">
        <v>3992</v>
      </c>
      <c r="G54" s="30">
        <v>24480419.096210003</v>
      </c>
      <c r="H54" s="30">
        <v>19170422.902419828</v>
      </c>
      <c r="I54" s="85">
        <v>60</v>
      </c>
      <c r="J54" s="30">
        <v>23986.93577</v>
      </c>
      <c r="K54" s="30">
        <v>23997.090769999999</v>
      </c>
      <c r="L54" s="152" t="s">
        <v>3992</v>
      </c>
      <c r="M54" s="30">
        <v>24.480419096210003</v>
      </c>
      <c r="N54" s="30">
        <v>19.170422902419826</v>
      </c>
      <c r="O54" s="146"/>
    </row>
    <row r="55" spans="1:15" x14ac:dyDescent="0.2">
      <c r="A55" s="61" t="s">
        <v>3431</v>
      </c>
      <c r="B55" s="151" t="s">
        <v>4137</v>
      </c>
      <c r="C55" s="85">
        <v>69</v>
      </c>
      <c r="D55" s="30">
        <v>17456083775</v>
      </c>
      <c r="E55" s="30">
        <v>17456083775</v>
      </c>
      <c r="F55" s="30">
        <v>5</v>
      </c>
      <c r="G55" s="30">
        <v>872804188.75</v>
      </c>
      <c r="H55" s="30">
        <v>715983139.32726347</v>
      </c>
      <c r="I55" s="85">
        <v>69</v>
      </c>
      <c r="J55" s="30">
        <v>17456.083774999999</v>
      </c>
      <c r="K55" s="30">
        <v>17456.083774999999</v>
      </c>
      <c r="L55" s="152">
        <v>5</v>
      </c>
      <c r="M55" s="30">
        <v>872.80418874999998</v>
      </c>
      <c r="N55" s="30">
        <v>715.98313932726353</v>
      </c>
      <c r="O55" s="146"/>
    </row>
    <row r="56" spans="1:15" x14ac:dyDescent="0.2">
      <c r="A56" s="61" t="s">
        <v>4135</v>
      </c>
      <c r="B56" s="151" t="s">
        <v>2203</v>
      </c>
      <c r="C56" s="85">
        <v>6</v>
      </c>
      <c r="D56" s="30">
        <v>7136000000</v>
      </c>
      <c r="E56" s="30">
        <v>7136000000</v>
      </c>
      <c r="F56" s="152" t="s">
        <v>3992</v>
      </c>
      <c r="G56" s="30">
        <v>670425200</v>
      </c>
      <c r="H56" s="30">
        <v>559486982.80500007</v>
      </c>
      <c r="I56" s="85">
        <v>6</v>
      </c>
      <c r="J56" s="30">
        <v>7136</v>
      </c>
      <c r="K56" s="30">
        <v>7136</v>
      </c>
      <c r="L56" s="152" t="s">
        <v>3992</v>
      </c>
      <c r="M56" s="30">
        <v>670.42520000000002</v>
      </c>
      <c r="N56" s="30">
        <v>559.48698280500003</v>
      </c>
      <c r="O56" s="146"/>
    </row>
    <row r="57" spans="1:15" x14ac:dyDescent="0.2">
      <c r="A57" s="61" t="s">
        <v>3432</v>
      </c>
      <c r="B57" s="151" t="s">
        <v>4138</v>
      </c>
      <c r="C57" s="85">
        <v>16</v>
      </c>
      <c r="D57" s="30">
        <v>7855899997</v>
      </c>
      <c r="E57" s="30">
        <v>7855899997</v>
      </c>
      <c r="F57" s="30">
        <v>5</v>
      </c>
      <c r="G57" s="30">
        <v>392794999.84999996</v>
      </c>
      <c r="H57" s="30">
        <v>323058251.72866046</v>
      </c>
      <c r="I57" s="85">
        <v>16</v>
      </c>
      <c r="J57" s="30">
        <v>7855.8999970000004</v>
      </c>
      <c r="K57" s="30">
        <v>7855.8999970000004</v>
      </c>
      <c r="L57" s="152">
        <v>5</v>
      </c>
      <c r="M57" s="30">
        <v>392.79499984999995</v>
      </c>
      <c r="N57" s="30">
        <v>323.05825172866048</v>
      </c>
      <c r="O57" s="146"/>
    </row>
    <row r="58" spans="1:15" x14ac:dyDescent="0.2">
      <c r="A58" s="150" t="s">
        <v>2364</v>
      </c>
      <c r="B58" s="151"/>
      <c r="C58" s="85"/>
      <c r="D58" s="30"/>
      <c r="E58" s="30"/>
      <c r="F58" s="30"/>
      <c r="G58" s="30"/>
      <c r="H58" s="30"/>
      <c r="I58" s="85"/>
      <c r="J58" s="30"/>
      <c r="K58" s="30"/>
      <c r="L58" s="152"/>
      <c r="M58" s="30"/>
      <c r="N58" s="30"/>
      <c r="O58" s="146" t="s">
        <v>4195</v>
      </c>
    </row>
    <row r="59" spans="1:15" x14ac:dyDescent="0.2">
      <c r="A59" s="61" t="s">
        <v>2118</v>
      </c>
      <c r="B59" s="151" t="s">
        <v>2179</v>
      </c>
      <c r="C59" s="85">
        <v>10</v>
      </c>
      <c r="D59" s="30">
        <v>3939232987</v>
      </c>
      <c r="E59" s="30">
        <v>6998579331</v>
      </c>
      <c r="F59" s="30">
        <v>100</v>
      </c>
      <c r="G59" s="30">
        <v>6998579331</v>
      </c>
      <c r="H59" s="30">
        <v>3994193569.3285937</v>
      </c>
      <c r="I59" s="85">
        <v>10</v>
      </c>
      <c r="J59" s="30">
        <v>3939.2329869999999</v>
      </c>
      <c r="K59" s="30">
        <v>6998.5793309999999</v>
      </c>
      <c r="L59" s="152">
        <v>100</v>
      </c>
      <c r="M59" s="30">
        <v>6998.5793309999999</v>
      </c>
      <c r="N59" s="30">
        <v>3994.1935693285936</v>
      </c>
      <c r="O59" s="146"/>
    </row>
    <row r="60" spans="1:15" x14ac:dyDescent="0.2">
      <c r="A60" s="61" t="s">
        <v>2142</v>
      </c>
      <c r="B60" s="151" t="s">
        <v>2180</v>
      </c>
      <c r="C60" s="85">
        <v>16</v>
      </c>
      <c r="D60" s="30">
        <v>1041373093</v>
      </c>
      <c r="E60" s="30">
        <v>1798198259</v>
      </c>
      <c r="F60" s="30">
        <v>100</v>
      </c>
      <c r="G60" s="30">
        <v>1798198259</v>
      </c>
      <c r="H60" s="30">
        <v>1041373094.6561795</v>
      </c>
      <c r="I60" s="85">
        <v>16</v>
      </c>
      <c r="J60" s="30">
        <v>1041.3730929999999</v>
      </c>
      <c r="K60" s="30">
        <v>1798.198259</v>
      </c>
      <c r="L60" s="152">
        <v>100</v>
      </c>
      <c r="M60" s="30">
        <v>1798.198259</v>
      </c>
      <c r="N60" s="30">
        <v>1041.3730946561795</v>
      </c>
      <c r="O60" s="146"/>
    </row>
    <row r="61" spans="1:15" x14ac:dyDescent="0.2">
      <c r="A61" s="56" t="s">
        <v>20</v>
      </c>
      <c r="B61" s="151" t="s">
        <v>2179</v>
      </c>
      <c r="C61" s="85">
        <v>2</v>
      </c>
      <c r="D61" s="30">
        <v>696691703</v>
      </c>
      <c r="E61" s="30">
        <v>1141818338</v>
      </c>
      <c r="F61" s="152" t="s">
        <v>3055</v>
      </c>
      <c r="G61" s="30">
        <v>335649169</v>
      </c>
      <c r="H61" s="30">
        <v>154145216.98534125</v>
      </c>
      <c r="I61" s="85">
        <v>2</v>
      </c>
      <c r="J61" s="30">
        <v>696.69170299999996</v>
      </c>
      <c r="K61" s="30">
        <v>1141.818338</v>
      </c>
      <c r="L61" s="152" t="s">
        <v>3055</v>
      </c>
      <c r="M61" s="30">
        <v>335.64916899999997</v>
      </c>
      <c r="N61" s="30">
        <v>154.14521698534125</v>
      </c>
      <c r="O61" s="146"/>
    </row>
    <row r="62" spans="1:15" x14ac:dyDescent="0.2">
      <c r="A62" s="56" t="s">
        <v>24</v>
      </c>
      <c r="B62" s="151" t="s">
        <v>2180</v>
      </c>
      <c r="C62" s="85">
        <v>3</v>
      </c>
      <c r="D62" s="30">
        <v>142283149</v>
      </c>
      <c r="E62" s="30">
        <v>250217754</v>
      </c>
      <c r="F62" s="152" t="s">
        <v>3058</v>
      </c>
      <c r="G62" s="30">
        <v>215817754</v>
      </c>
      <c r="H62" s="30">
        <v>90994219.092503935</v>
      </c>
      <c r="I62" s="85">
        <v>3</v>
      </c>
      <c r="J62" s="30">
        <v>142.28314900000001</v>
      </c>
      <c r="K62" s="30">
        <v>250.21775400000001</v>
      </c>
      <c r="L62" s="152" t="s">
        <v>3058</v>
      </c>
      <c r="M62" s="30">
        <v>215.81775400000001</v>
      </c>
      <c r="N62" s="30">
        <v>90.99421909250394</v>
      </c>
      <c r="O62" s="146"/>
    </row>
    <row r="63" spans="1:15" x14ac:dyDescent="0.2">
      <c r="A63" s="150" t="s">
        <v>2375</v>
      </c>
      <c r="B63" s="151"/>
      <c r="C63" s="85"/>
      <c r="D63" s="30"/>
      <c r="E63" s="30"/>
      <c r="F63" s="30"/>
      <c r="G63" s="30"/>
      <c r="H63" s="30"/>
      <c r="I63" s="85"/>
      <c r="J63" s="30"/>
      <c r="K63" s="30"/>
      <c r="L63" s="30"/>
      <c r="M63" s="30"/>
      <c r="N63" s="30"/>
      <c r="O63" s="146" t="s">
        <v>4217</v>
      </c>
    </row>
    <row r="64" spans="1:15" ht="25.5" x14ac:dyDescent="0.2">
      <c r="A64" s="56" t="s">
        <v>57</v>
      </c>
      <c r="B64" s="151" t="s">
        <v>2183</v>
      </c>
      <c r="C64" s="85">
        <v>21</v>
      </c>
      <c r="D64" s="30">
        <v>1274283683</v>
      </c>
      <c r="E64" s="30">
        <v>1274283683</v>
      </c>
      <c r="F64" s="30">
        <v>100</v>
      </c>
      <c r="G64" s="30">
        <v>1274283683</v>
      </c>
      <c r="H64" s="30">
        <v>1083141130.55</v>
      </c>
      <c r="I64" s="85">
        <v>21</v>
      </c>
      <c r="J64" s="30">
        <v>1274.2836830000001</v>
      </c>
      <c r="K64" s="30">
        <v>1274.2836830000001</v>
      </c>
      <c r="L64" s="30">
        <v>100</v>
      </c>
      <c r="M64" s="30">
        <v>1274.2836830000001</v>
      </c>
      <c r="N64" s="30">
        <v>1083.1411305499998</v>
      </c>
      <c r="O64" s="153"/>
    </row>
    <row r="65" spans="1:15" ht="25.5" x14ac:dyDescent="0.2">
      <c r="A65" s="56" t="s">
        <v>3059</v>
      </c>
      <c r="B65" s="126" t="s">
        <v>3060</v>
      </c>
      <c r="C65" s="85">
        <v>128</v>
      </c>
      <c r="D65" s="30">
        <v>2026597988</v>
      </c>
      <c r="E65" s="30">
        <v>2026597988</v>
      </c>
      <c r="F65" s="30">
        <v>100</v>
      </c>
      <c r="G65" s="30">
        <v>2026597988</v>
      </c>
      <c r="H65" s="30">
        <v>1722608289.8</v>
      </c>
      <c r="I65" s="85">
        <v>128</v>
      </c>
      <c r="J65" s="30">
        <v>2026.597988</v>
      </c>
      <c r="K65" s="30">
        <v>2026.597988</v>
      </c>
      <c r="L65" s="30">
        <v>100</v>
      </c>
      <c r="M65" s="30">
        <v>2026.597988</v>
      </c>
      <c r="N65" s="30">
        <v>1722.6082898</v>
      </c>
      <c r="O65" s="153"/>
    </row>
    <row r="66" spans="1:15" x14ac:dyDescent="0.2">
      <c r="A66" s="56" t="s">
        <v>3338</v>
      </c>
      <c r="B66" s="56" t="s">
        <v>3389</v>
      </c>
      <c r="C66" s="85">
        <v>15</v>
      </c>
      <c r="D66" s="30">
        <v>952743775</v>
      </c>
      <c r="E66" s="30">
        <v>952743775</v>
      </c>
      <c r="F66" s="30">
        <v>100</v>
      </c>
      <c r="G66" s="30">
        <v>952743775</v>
      </c>
      <c r="H66" s="30">
        <v>809832208.74999988</v>
      </c>
      <c r="I66" s="85">
        <v>15</v>
      </c>
      <c r="J66" s="30">
        <v>952.74377500000003</v>
      </c>
      <c r="K66" s="30">
        <v>952.74377500000003</v>
      </c>
      <c r="L66" s="30">
        <v>100</v>
      </c>
      <c r="M66" s="30">
        <v>952.74377500000003</v>
      </c>
      <c r="N66" s="30">
        <v>809.83220874999984</v>
      </c>
      <c r="O66" s="153"/>
    </row>
    <row r="67" spans="1:15" x14ac:dyDescent="0.2">
      <c r="A67" s="318" t="s">
        <v>2394</v>
      </c>
      <c r="B67" s="318"/>
      <c r="C67" s="154">
        <v>286</v>
      </c>
      <c r="D67" s="154">
        <v>586240640362</v>
      </c>
      <c r="E67" s="154">
        <v>626030564684</v>
      </c>
      <c r="F67" s="154"/>
      <c r="G67" s="154">
        <v>475095684042.5</v>
      </c>
      <c r="H67" s="154">
        <v>359690290857.22308</v>
      </c>
      <c r="I67" s="154">
        <v>286</v>
      </c>
      <c r="J67" s="154">
        <v>586240.64036199998</v>
      </c>
      <c r="K67" s="154">
        <v>626030.56468399998</v>
      </c>
      <c r="L67" s="154"/>
      <c r="M67" s="154">
        <v>475095.68404249992</v>
      </c>
      <c r="N67" s="154">
        <v>359690.2908572231</v>
      </c>
    </row>
    <row r="68" spans="1:15" x14ac:dyDescent="0.2">
      <c r="A68" s="318" t="s">
        <v>2395</v>
      </c>
      <c r="B68" s="318"/>
      <c r="C68" s="154">
        <v>1442</v>
      </c>
      <c r="D68" s="154">
        <v>499446610889</v>
      </c>
      <c r="E68" s="154">
        <v>516629558866</v>
      </c>
      <c r="F68" s="154"/>
      <c r="G68" s="154">
        <v>240536395786.52322</v>
      </c>
      <c r="H68" s="154">
        <v>192816434770.54248</v>
      </c>
      <c r="I68" s="154">
        <v>1442</v>
      </c>
      <c r="J68" s="154">
        <v>499446.61088900006</v>
      </c>
      <c r="K68" s="154">
        <v>516629.55886600004</v>
      </c>
      <c r="L68" s="154"/>
      <c r="M68" s="154">
        <v>240536.39578652321</v>
      </c>
      <c r="N68" s="154">
        <v>192816.43477054258</v>
      </c>
    </row>
    <row r="69" spans="1:15" x14ac:dyDescent="0.2">
      <c r="A69" s="318" t="s">
        <v>2386</v>
      </c>
      <c r="B69" s="318"/>
      <c r="C69" s="154">
        <v>1728</v>
      </c>
      <c r="D69" s="154">
        <v>1085687251251</v>
      </c>
      <c r="E69" s="154">
        <v>1142660123550</v>
      </c>
      <c r="F69" s="154"/>
      <c r="G69" s="154">
        <v>715632079829.02319</v>
      </c>
      <c r="H69" s="154">
        <v>552506725627.76563</v>
      </c>
      <c r="I69" s="154">
        <v>1728</v>
      </c>
      <c r="J69" s="154">
        <v>1085687.251251</v>
      </c>
      <c r="K69" s="154">
        <v>1142660.1235500001</v>
      </c>
      <c r="L69" s="154"/>
      <c r="M69" s="154">
        <v>715632.0798290231</v>
      </c>
      <c r="N69" s="154">
        <v>552506.72562776564</v>
      </c>
    </row>
    <row r="70" spans="1:15" x14ac:dyDescent="0.2">
      <c r="A70" s="317" t="s">
        <v>4210</v>
      </c>
      <c r="B70" s="155" t="s">
        <v>2201</v>
      </c>
      <c r="C70" s="30">
        <v>500</v>
      </c>
      <c r="D70" s="30">
        <v>768520634561</v>
      </c>
      <c r="E70" s="30">
        <v>819354814193</v>
      </c>
      <c r="F70" s="30">
        <v>0</v>
      </c>
      <c r="G70" s="30">
        <v>648831984155.5</v>
      </c>
      <c r="H70" s="30">
        <v>510445749891.40503</v>
      </c>
      <c r="I70" s="85">
        <v>500</v>
      </c>
      <c r="J70" s="30">
        <v>768520.63456100004</v>
      </c>
      <c r="K70" s="30">
        <v>819354.81419299997</v>
      </c>
      <c r="L70" s="30">
        <v>0</v>
      </c>
      <c r="M70" s="30">
        <v>648831.98415549996</v>
      </c>
      <c r="N70" s="30">
        <v>510445.74989140505</v>
      </c>
    </row>
    <row r="71" spans="1:15" x14ac:dyDescent="0.2">
      <c r="A71" s="317"/>
      <c r="B71" s="155" t="s">
        <v>2349</v>
      </c>
      <c r="C71" s="30">
        <v>104</v>
      </c>
      <c r="D71" s="30">
        <v>4887691367</v>
      </c>
      <c r="E71" s="30">
        <v>6323300026</v>
      </c>
      <c r="F71" s="30">
        <v>0</v>
      </c>
      <c r="G71" s="30">
        <v>6323300026</v>
      </c>
      <c r="H71" s="30">
        <v>3125843160.9581032</v>
      </c>
      <c r="I71" s="85">
        <v>104</v>
      </c>
      <c r="J71" s="30">
        <v>4887.6913670000004</v>
      </c>
      <c r="K71" s="30">
        <v>6323.3000259999999</v>
      </c>
      <c r="L71" s="30">
        <v>0</v>
      </c>
      <c r="M71" s="30">
        <v>6323.3000259999999</v>
      </c>
      <c r="N71" s="30">
        <v>3125.843160958103</v>
      </c>
    </row>
    <row r="72" spans="1:15" x14ac:dyDescent="0.2">
      <c r="A72" s="317"/>
      <c r="B72" s="155" t="s">
        <v>2208</v>
      </c>
      <c r="C72" s="30">
        <v>1088</v>
      </c>
      <c r="D72" s="30">
        <v>286561211657</v>
      </c>
      <c r="E72" s="30">
        <v>286895062915</v>
      </c>
      <c r="F72" s="30">
        <v>0</v>
      </c>
      <c r="G72" s="30">
        <v>31230418400.523228</v>
      </c>
      <c r="H72" s="30">
        <v>27060618556.641785</v>
      </c>
      <c r="I72" s="85">
        <v>1088</v>
      </c>
      <c r="J72" s="30">
        <v>286561.21165700001</v>
      </c>
      <c r="K72" s="30">
        <v>286895.06291500002</v>
      </c>
      <c r="L72" s="30">
        <v>0</v>
      </c>
      <c r="M72" s="30">
        <v>31230.418400523227</v>
      </c>
      <c r="N72" s="30">
        <v>27060.618556641784</v>
      </c>
    </row>
    <row r="73" spans="1:15" x14ac:dyDescent="0.2">
      <c r="A73" s="317"/>
      <c r="B73" s="155" t="s">
        <v>2215</v>
      </c>
      <c r="C73" s="30">
        <v>10</v>
      </c>
      <c r="D73" s="30">
        <v>20737107586</v>
      </c>
      <c r="E73" s="30">
        <v>21290168826</v>
      </c>
      <c r="F73" s="30">
        <v>0</v>
      </c>
      <c r="G73" s="30">
        <v>20449599657</v>
      </c>
      <c r="H73" s="30">
        <v>6838947354.7759247</v>
      </c>
      <c r="I73" s="85">
        <v>10</v>
      </c>
      <c r="J73" s="30">
        <v>20737.107585999998</v>
      </c>
      <c r="K73" s="30">
        <v>21290.168826000001</v>
      </c>
      <c r="L73" s="30">
        <v>0</v>
      </c>
      <c r="M73" s="30">
        <v>20449.599656999999</v>
      </c>
      <c r="N73" s="30">
        <v>6838.9473547759244</v>
      </c>
    </row>
    <row r="74" spans="1:15" x14ac:dyDescent="0.2">
      <c r="A74" s="317"/>
      <c r="B74" s="155" t="s">
        <v>2181</v>
      </c>
      <c r="C74" s="30">
        <v>26</v>
      </c>
      <c r="D74" s="30">
        <v>4980606080</v>
      </c>
      <c r="E74" s="30">
        <v>8796777590</v>
      </c>
      <c r="F74" s="30">
        <v>0</v>
      </c>
      <c r="G74" s="30">
        <v>8796777590</v>
      </c>
      <c r="H74" s="30">
        <v>5035566663.9847736</v>
      </c>
      <c r="I74" s="85">
        <v>26</v>
      </c>
      <c r="J74" s="30">
        <v>4980.6060799999996</v>
      </c>
      <c r="K74" s="30">
        <v>8796.7775899999997</v>
      </c>
      <c r="L74" s="30">
        <v>0</v>
      </c>
      <c r="M74" s="30">
        <v>8796.7775899999997</v>
      </c>
      <c r="N74" s="30">
        <v>5035.5666639847732</v>
      </c>
    </row>
    <row r="75" spans="1:15" x14ac:dyDescent="0.2">
      <c r="A75" s="144" t="s">
        <v>4211</v>
      </c>
      <c r="B75" s="13"/>
      <c r="C75" s="156">
        <v>1728</v>
      </c>
      <c r="D75" s="156">
        <v>1085687251251</v>
      </c>
      <c r="E75" s="156">
        <v>1142660123550</v>
      </c>
      <c r="F75" s="156">
        <v>0</v>
      </c>
      <c r="G75" s="156">
        <v>715632079829.02319</v>
      </c>
      <c r="H75" s="156">
        <v>552506725627.76563</v>
      </c>
      <c r="I75" s="156">
        <v>1728</v>
      </c>
      <c r="J75" s="156">
        <v>1085687.2512510002</v>
      </c>
      <c r="K75" s="156">
        <v>1142660.1235500001</v>
      </c>
      <c r="L75" s="156">
        <v>0</v>
      </c>
      <c r="M75" s="156">
        <v>715632.07982902322</v>
      </c>
      <c r="N75" s="156">
        <v>552506.72562776564</v>
      </c>
    </row>
    <row r="76" spans="1:15" x14ac:dyDescent="0.2">
      <c r="B76" s="79" t="s">
        <v>4189</v>
      </c>
      <c r="G76" s="78">
        <v>600687188460.03699</v>
      </c>
      <c r="H76" s="78">
        <v>482511298944.492</v>
      </c>
      <c r="M76" s="78">
        <v>600687.188460037</v>
      </c>
      <c r="N76" s="78">
        <v>482511.29894449201</v>
      </c>
    </row>
    <row r="77" spans="1:15" x14ac:dyDescent="0.2">
      <c r="E77" s="124" t="s">
        <v>2484</v>
      </c>
      <c r="G77" s="26" t="s">
        <v>2396</v>
      </c>
    </row>
    <row r="78" spans="1:15" x14ac:dyDescent="0.2">
      <c r="A78" s="74"/>
      <c r="G78" s="73">
        <v>475095684042.5</v>
      </c>
      <c r="H78" s="73"/>
      <c r="I78" s="73"/>
    </row>
    <row r="79" spans="1:15" x14ac:dyDescent="0.2">
      <c r="F79" s="47">
        <v>350</v>
      </c>
      <c r="G79" s="26" t="s">
        <v>3014</v>
      </c>
    </row>
    <row r="80" spans="1:15" x14ac:dyDescent="0.2">
      <c r="G80" s="27" t="s">
        <v>2397</v>
      </c>
    </row>
    <row r="81" spans="1:9" x14ac:dyDescent="0.2">
      <c r="G81" s="78">
        <v>1357416240.1214285</v>
      </c>
      <c r="H81" s="73"/>
    </row>
    <row r="83" spans="1:9" x14ac:dyDescent="0.2">
      <c r="E83" s="124" t="s">
        <v>2485</v>
      </c>
      <c r="G83" s="26" t="s">
        <v>2396</v>
      </c>
    </row>
    <row r="84" spans="1:9" x14ac:dyDescent="0.2">
      <c r="G84" s="73">
        <v>240536395786.52322</v>
      </c>
      <c r="H84" s="73"/>
    </row>
    <row r="86" spans="1:9" x14ac:dyDescent="0.2">
      <c r="G86" s="27" t="s">
        <v>2397</v>
      </c>
    </row>
    <row r="87" spans="1:9" x14ac:dyDescent="0.2">
      <c r="G87" s="78">
        <v>687246845.10435212</v>
      </c>
      <c r="H87" s="73"/>
    </row>
    <row r="89" spans="1:9" x14ac:dyDescent="0.2">
      <c r="E89" s="27" t="s">
        <v>2486</v>
      </c>
      <c r="H89" s="26" t="s">
        <v>2396</v>
      </c>
    </row>
    <row r="90" spans="1:9" x14ac:dyDescent="0.2">
      <c r="G90" s="73"/>
      <c r="H90" s="73">
        <v>552506725627.76563</v>
      </c>
    </row>
    <row r="91" spans="1:9" x14ac:dyDescent="0.2">
      <c r="A91" s="124" t="s">
        <v>3013</v>
      </c>
      <c r="F91" s="78" t="s">
        <v>2397</v>
      </c>
      <c r="H91" s="73">
        <v>1578590644.650759</v>
      </c>
    </row>
    <row r="92" spans="1:9" x14ac:dyDescent="0.2">
      <c r="A92" s="85" t="s">
        <v>2394</v>
      </c>
      <c r="B92" s="85"/>
      <c r="C92" s="85">
        <v>275</v>
      </c>
      <c r="D92" s="30">
        <v>553386344071</v>
      </c>
      <c r="E92" s="30">
        <v>587579710278</v>
      </c>
      <c r="F92" s="154">
        <v>1824781708.9378881</v>
      </c>
      <c r="G92" s="30">
        <v>587579710278</v>
      </c>
      <c r="H92" s="30">
        <v>497888592028.35236</v>
      </c>
    </row>
    <row r="93" spans="1:9" x14ac:dyDescent="0.2">
      <c r="A93" s="85" t="s">
        <v>2395</v>
      </c>
      <c r="B93" s="85"/>
      <c r="C93" s="85">
        <v>918</v>
      </c>
      <c r="D93" s="30">
        <v>292514327699</v>
      </c>
      <c r="E93" s="30">
        <v>309131113812</v>
      </c>
      <c r="F93" s="154">
        <v>960034514.94409943</v>
      </c>
      <c r="G93" s="30">
        <v>269507957724.89999</v>
      </c>
      <c r="H93" s="30">
        <v>228890736297.38815</v>
      </c>
    </row>
    <row r="94" spans="1:9" x14ac:dyDescent="0.2">
      <c r="A94" s="157" t="s">
        <v>2386</v>
      </c>
      <c r="B94" s="157"/>
      <c r="C94" s="158">
        <v>1193</v>
      </c>
      <c r="D94" s="156">
        <v>845900671770</v>
      </c>
      <c r="E94" s="156">
        <v>896710824090</v>
      </c>
      <c r="F94" s="156">
        <v>2784816223.8819876</v>
      </c>
      <c r="G94" s="156">
        <v>857087668002.90002</v>
      </c>
      <c r="H94" s="156">
        <v>726779328325.74048</v>
      </c>
    </row>
    <row r="95" spans="1:9" x14ac:dyDescent="0.2">
      <c r="A95" s="157"/>
      <c r="B95" s="157"/>
      <c r="C95" s="157"/>
      <c r="D95" s="157"/>
      <c r="E95" s="157"/>
      <c r="F95" s="157"/>
      <c r="G95" s="157"/>
      <c r="H95" s="156">
        <v>2257078659.3967094</v>
      </c>
      <c r="I95" s="26" t="s">
        <v>2397</v>
      </c>
    </row>
  </sheetData>
  <autoFilter ref="A2:O2" xr:uid="{439E0CAF-4BD9-4C74-AFF5-AF5D588E66A0}">
    <filterColumn colId="0" showButton="0"/>
  </autoFilter>
  <mergeCells count="10">
    <mergeCell ref="I3:N3"/>
    <mergeCell ref="A70:A74"/>
    <mergeCell ref="A69:B69"/>
    <mergeCell ref="A2:B2"/>
    <mergeCell ref="A3:B3"/>
    <mergeCell ref="C3:H3"/>
    <mergeCell ref="A27:B27"/>
    <mergeCell ref="C27:H27"/>
    <mergeCell ref="A67:B67"/>
    <mergeCell ref="A68:B6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2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9.33203125" defaultRowHeight="12.75" x14ac:dyDescent="0.2"/>
  <cols>
    <col min="1" max="1" width="72.1640625" style="162" customWidth="1"/>
    <col min="2" max="2" width="18.5" style="162" customWidth="1"/>
    <col min="3" max="3" width="16" style="162" customWidth="1"/>
    <col min="4" max="4" width="16.6640625" style="162" customWidth="1"/>
    <col min="5" max="5" width="16.5" style="162" customWidth="1"/>
    <col min="6" max="7" width="19.5" style="162" customWidth="1"/>
    <col min="8" max="8" width="42.6640625" style="162" customWidth="1"/>
    <col min="9" max="9" width="19.33203125" style="162" customWidth="1"/>
    <col min="10" max="10" width="20.33203125" style="162" customWidth="1"/>
    <col min="11" max="12" width="11.5" style="162" customWidth="1"/>
    <col min="13" max="13" width="26.6640625" style="162" customWidth="1"/>
    <col min="14" max="14" width="52.1640625" style="162" customWidth="1"/>
    <col min="15" max="15" width="39.83203125" style="162" customWidth="1"/>
    <col min="16" max="16" width="18.6640625" style="162" customWidth="1"/>
    <col min="17" max="17" width="18.1640625" style="162" customWidth="1"/>
    <col min="18" max="18" width="17.1640625" style="162" customWidth="1"/>
    <col min="19" max="19" width="17.6640625" style="162" customWidth="1"/>
    <col min="20" max="20" width="14" style="162" customWidth="1"/>
    <col min="21" max="16384" width="9.33203125" style="162"/>
  </cols>
  <sheetData>
    <row r="1" spans="1:20" ht="24" customHeight="1" x14ac:dyDescent="0.25">
      <c r="A1" s="15" t="s">
        <v>4254</v>
      </c>
    </row>
    <row r="2" spans="1:20" s="311" customFormat="1" ht="63.75" x14ac:dyDescent="0.2">
      <c r="A2" s="307" t="s">
        <v>2398</v>
      </c>
      <c r="B2" s="308" t="s">
        <v>3015</v>
      </c>
      <c r="C2" s="308" t="s">
        <v>2399</v>
      </c>
      <c r="D2" s="308" t="s">
        <v>2400</v>
      </c>
      <c r="E2" s="308" t="s">
        <v>2401</v>
      </c>
      <c r="F2" s="308" t="s">
        <v>3023</v>
      </c>
      <c r="G2" s="308" t="s">
        <v>2402</v>
      </c>
      <c r="H2" s="308" t="s">
        <v>2403</v>
      </c>
      <c r="I2" s="308" t="s">
        <v>2445</v>
      </c>
      <c r="J2" s="308" t="s">
        <v>2404</v>
      </c>
      <c r="K2" s="308" t="s">
        <v>2405</v>
      </c>
      <c r="L2" s="143" t="s">
        <v>3017</v>
      </c>
      <c r="M2" s="308" t="s">
        <v>2406</v>
      </c>
      <c r="N2" s="159" t="s">
        <v>2362</v>
      </c>
      <c r="O2" s="159" t="s">
        <v>2363</v>
      </c>
      <c r="P2" s="308" t="s">
        <v>3034</v>
      </c>
      <c r="Q2" s="308" t="s">
        <v>3035</v>
      </c>
      <c r="R2" s="308" t="s">
        <v>2445</v>
      </c>
      <c r="S2" s="309" t="s">
        <v>2404</v>
      </c>
      <c r="T2" s="310"/>
    </row>
    <row r="3" spans="1:20" ht="38.25" x14ac:dyDescent="0.2">
      <c r="A3" s="173" t="s">
        <v>2419</v>
      </c>
      <c r="B3" s="174">
        <v>191.70638503901</v>
      </c>
      <c r="C3" s="175">
        <v>9425</v>
      </c>
      <c r="D3" s="176"/>
      <c r="E3" s="176"/>
      <c r="F3" s="177">
        <v>183330185689.01401</v>
      </c>
      <c r="G3" s="177">
        <v>183330185689.01401</v>
      </c>
      <c r="H3" s="178" t="s">
        <v>2417</v>
      </c>
      <c r="I3" s="177">
        <v>183330185689.01401</v>
      </c>
      <c r="J3" s="177">
        <v>183330185689.01401</v>
      </c>
      <c r="K3" s="179" t="s">
        <v>2408</v>
      </c>
      <c r="L3" s="180" t="s">
        <v>3016</v>
      </c>
      <c r="M3" s="178" t="s">
        <v>2418</v>
      </c>
      <c r="N3" s="178" t="s">
        <v>2440</v>
      </c>
      <c r="O3" s="56" t="s">
        <v>2373</v>
      </c>
      <c r="P3" s="177">
        <v>8376199349.9960022</v>
      </c>
      <c r="Q3" s="177"/>
      <c r="R3" s="175"/>
      <c r="S3" s="175"/>
      <c r="T3" s="161"/>
    </row>
    <row r="4" spans="1:20" ht="38.25" x14ac:dyDescent="0.2">
      <c r="A4" s="173" t="s">
        <v>2420</v>
      </c>
      <c r="B4" s="174">
        <v>66.478188456349997</v>
      </c>
      <c r="C4" s="175">
        <v>3895</v>
      </c>
      <c r="D4" s="176"/>
      <c r="E4" s="176"/>
      <c r="F4" s="177">
        <v>66526263381.345703</v>
      </c>
      <c r="G4" s="177">
        <v>66526263381.345703</v>
      </c>
      <c r="H4" s="178" t="s">
        <v>2417</v>
      </c>
      <c r="I4" s="177">
        <v>66526263381.345703</v>
      </c>
      <c r="J4" s="177">
        <v>66526263381.345703</v>
      </c>
      <c r="K4" s="179" t="s">
        <v>2408</v>
      </c>
      <c r="L4" s="180" t="s">
        <v>3016</v>
      </c>
      <c r="M4" s="178" t="s">
        <v>2418</v>
      </c>
      <c r="N4" s="178" t="s">
        <v>2440</v>
      </c>
      <c r="O4" s="56" t="s">
        <v>2373</v>
      </c>
      <c r="P4" s="177">
        <v>-48074924.995704651</v>
      </c>
      <c r="Q4" s="177"/>
      <c r="R4" s="175"/>
      <c r="S4" s="175"/>
      <c r="T4" s="161"/>
    </row>
    <row r="5" spans="1:20" ht="25.5" x14ac:dyDescent="0.2">
      <c r="A5" s="173" t="s">
        <v>2422</v>
      </c>
      <c r="B5" s="174">
        <v>26.662911946435468</v>
      </c>
      <c r="C5" s="175">
        <v>43713</v>
      </c>
      <c r="D5" s="176"/>
      <c r="E5" s="176"/>
      <c r="F5" s="177">
        <v>29173189770</v>
      </c>
      <c r="G5" s="177">
        <v>29173189770</v>
      </c>
      <c r="H5" s="178" t="s">
        <v>2417</v>
      </c>
      <c r="I5" s="177">
        <v>29173189770</v>
      </c>
      <c r="J5" s="177">
        <v>29173189770</v>
      </c>
      <c r="K5" s="179" t="s">
        <v>2408</v>
      </c>
      <c r="L5" s="181" t="s">
        <v>3021</v>
      </c>
      <c r="M5" s="178" t="s">
        <v>2418</v>
      </c>
      <c r="N5" s="178" t="s">
        <v>2451</v>
      </c>
      <c r="O5" s="56" t="s">
        <v>2373</v>
      </c>
      <c r="P5" s="177"/>
      <c r="Q5" s="177">
        <v>-2510277823.5645332</v>
      </c>
      <c r="R5" s="175"/>
      <c r="S5" s="175"/>
      <c r="T5" s="161"/>
    </row>
    <row r="6" spans="1:20" ht="25.5" x14ac:dyDescent="0.2">
      <c r="A6" s="173" t="s">
        <v>2423</v>
      </c>
      <c r="B6" s="174">
        <v>31.965179456397784</v>
      </c>
      <c r="C6" s="175">
        <v>13950</v>
      </c>
      <c r="D6" s="176"/>
      <c r="E6" s="176"/>
      <c r="F6" s="177">
        <v>23005394716.666664</v>
      </c>
      <c r="G6" s="177">
        <v>23005394716.666664</v>
      </c>
      <c r="H6" s="178" t="s">
        <v>2417</v>
      </c>
      <c r="I6" s="177">
        <v>23005394716.666664</v>
      </c>
      <c r="J6" s="177">
        <v>23005394716.666664</v>
      </c>
      <c r="K6" s="179" t="s">
        <v>2408</v>
      </c>
      <c r="L6" s="181" t="s">
        <v>3021</v>
      </c>
      <c r="M6" s="178" t="s">
        <v>2418</v>
      </c>
      <c r="N6" s="178" t="s">
        <v>2452</v>
      </c>
      <c r="O6" s="56" t="s">
        <v>2373</v>
      </c>
      <c r="P6" s="177"/>
      <c r="Q6" s="177">
        <v>8959784739.7311211</v>
      </c>
      <c r="R6" s="177">
        <v>8959784739.7311211</v>
      </c>
      <c r="S6" s="177">
        <v>8959784739.7311211</v>
      </c>
      <c r="T6" s="161"/>
    </row>
    <row r="7" spans="1:20" ht="25.5" x14ac:dyDescent="0.2">
      <c r="A7" s="173" t="s">
        <v>2427</v>
      </c>
      <c r="B7" s="174">
        <v>5.1762379154454008</v>
      </c>
      <c r="C7" s="175">
        <v>219</v>
      </c>
      <c r="D7" s="182">
        <v>42671</v>
      </c>
      <c r="E7" s="176">
        <v>43431</v>
      </c>
      <c r="F7" s="177">
        <v>4917727561.4454012</v>
      </c>
      <c r="G7" s="177">
        <v>4917727561.4454012</v>
      </c>
      <c r="H7" s="178" t="s">
        <v>2417</v>
      </c>
      <c r="I7" s="177">
        <v>9586213570.0690079</v>
      </c>
      <c r="J7" s="177">
        <v>9586213570.0690079</v>
      </c>
      <c r="K7" s="179" t="s">
        <v>2408</v>
      </c>
      <c r="L7" s="180" t="s">
        <v>3016</v>
      </c>
      <c r="M7" s="178"/>
      <c r="N7" s="178" t="s">
        <v>2436</v>
      </c>
      <c r="O7" s="56" t="s">
        <v>2373</v>
      </c>
      <c r="P7" s="177">
        <v>258510354</v>
      </c>
      <c r="Q7" s="177"/>
      <c r="R7" s="175"/>
      <c r="S7" s="175"/>
      <c r="T7" s="161"/>
    </row>
    <row r="8" spans="1:20" ht="38.25" x14ac:dyDescent="0.2">
      <c r="A8" s="173" t="s">
        <v>2409</v>
      </c>
      <c r="B8" s="174">
        <v>24.295390333767514</v>
      </c>
      <c r="C8" s="175">
        <v>149</v>
      </c>
      <c r="D8" s="176">
        <v>42977</v>
      </c>
      <c r="E8" s="176">
        <v>43411</v>
      </c>
      <c r="F8" s="177">
        <v>20795053043.760002</v>
      </c>
      <c r="G8" s="177">
        <v>2079505304.3760002</v>
      </c>
      <c r="H8" s="178" t="s">
        <v>2410</v>
      </c>
      <c r="I8" s="177">
        <v>42010208169.212128</v>
      </c>
      <c r="J8" s="177">
        <v>4201020816.9212127</v>
      </c>
      <c r="K8" s="179" t="s">
        <v>2408</v>
      </c>
      <c r="L8" s="180" t="s">
        <v>3016</v>
      </c>
      <c r="M8" s="178"/>
      <c r="N8" s="56" t="s">
        <v>2377</v>
      </c>
      <c r="O8" s="56" t="s">
        <v>2365</v>
      </c>
      <c r="P8" s="177">
        <v>3500337290.0075111</v>
      </c>
      <c r="Q8" s="177"/>
      <c r="R8" s="175"/>
      <c r="S8" s="175"/>
      <c r="T8" s="161"/>
    </row>
    <row r="9" spans="1:20" ht="25.5" x14ac:dyDescent="0.2">
      <c r="A9" s="173" t="s">
        <v>2428</v>
      </c>
      <c r="B9" s="174">
        <v>22.454655092617017</v>
      </c>
      <c r="C9" s="175">
        <v>161</v>
      </c>
      <c r="D9" s="176">
        <v>42977</v>
      </c>
      <c r="E9" s="176">
        <v>43411</v>
      </c>
      <c r="F9" s="177">
        <v>19979435033.029999</v>
      </c>
      <c r="G9" s="177">
        <v>1997943503.303</v>
      </c>
      <c r="H9" s="178" t="s">
        <v>2410</v>
      </c>
      <c r="I9" s="177">
        <v>43623220596.135368</v>
      </c>
      <c r="J9" s="177">
        <v>4362322059.6135368</v>
      </c>
      <c r="K9" s="179" t="s">
        <v>2408</v>
      </c>
      <c r="L9" s="180" t="s">
        <v>3016</v>
      </c>
      <c r="M9" s="178"/>
      <c r="N9" s="56" t="s">
        <v>2377</v>
      </c>
      <c r="O9" s="56" t="s">
        <v>2365</v>
      </c>
      <c r="P9" s="177">
        <v>2475220059.5870171</v>
      </c>
      <c r="Q9" s="177"/>
      <c r="R9" s="175"/>
      <c r="S9" s="175"/>
      <c r="T9" s="161"/>
    </row>
    <row r="10" spans="1:20" ht="25.5" x14ac:dyDescent="0.2">
      <c r="A10" s="173" t="s">
        <v>2411</v>
      </c>
      <c r="B10" s="174">
        <v>15.800058109229377</v>
      </c>
      <c r="C10" s="175">
        <v>421</v>
      </c>
      <c r="D10" s="176">
        <v>42977</v>
      </c>
      <c r="E10" s="176">
        <v>43364</v>
      </c>
      <c r="F10" s="177">
        <v>9607204067</v>
      </c>
      <c r="G10" s="177">
        <v>960720406.70000005</v>
      </c>
      <c r="H10" s="178" t="s">
        <v>2410</v>
      </c>
      <c r="I10" s="177">
        <v>19024166469.306931</v>
      </c>
      <c r="J10" s="177">
        <v>1902416646.9306931</v>
      </c>
      <c r="K10" s="179" t="s">
        <v>2408</v>
      </c>
      <c r="L10" s="180" t="s">
        <v>3016</v>
      </c>
      <c r="M10" s="178"/>
      <c r="N10" s="56" t="s">
        <v>2385</v>
      </c>
      <c r="O10" s="56" t="s">
        <v>2365</v>
      </c>
      <c r="P10" s="177">
        <v>6192854042.2293777</v>
      </c>
      <c r="Q10" s="177"/>
      <c r="R10" s="175"/>
      <c r="S10" s="175"/>
      <c r="T10" s="161"/>
    </row>
    <row r="11" spans="1:20" x14ac:dyDescent="0.2">
      <c r="A11" s="173" t="s">
        <v>2412</v>
      </c>
      <c r="B11" s="174">
        <v>49.57</v>
      </c>
      <c r="C11" s="175">
        <v>486</v>
      </c>
      <c r="D11" s="176">
        <v>43186</v>
      </c>
      <c r="E11" s="176">
        <v>43364</v>
      </c>
      <c r="F11" s="177">
        <v>26074847975.023453</v>
      </c>
      <c r="G11" s="177">
        <v>19556135981.26759</v>
      </c>
      <c r="H11" s="178" t="s">
        <v>2413</v>
      </c>
      <c r="I11" s="177">
        <v>53985192494.872574</v>
      </c>
      <c r="J11" s="177">
        <v>40488894371.154434</v>
      </c>
      <c r="K11" s="179" t="s">
        <v>2408</v>
      </c>
      <c r="L11" s="179" t="s">
        <v>3018</v>
      </c>
      <c r="M11" s="178"/>
      <c r="N11" s="56" t="s">
        <v>2385</v>
      </c>
      <c r="O11" s="56" t="s">
        <v>2365</v>
      </c>
      <c r="P11" s="177"/>
      <c r="Q11" s="177">
        <v>23495152024.976547</v>
      </c>
      <c r="R11" s="177">
        <v>48644207091.048752</v>
      </c>
      <c r="S11" s="177">
        <v>36483155318.28656</v>
      </c>
      <c r="T11" s="161"/>
    </row>
    <row r="12" spans="1:20" ht="38.25" x14ac:dyDescent="0.2">
      <c r="A12" s="173" t="s">
        <v>2414</v>
      </c>
      <c r="B12" s="174">
        <v>4.8637378841879828</v>
      </c>
      <c r="C12" s="175">
        <v>21</v>
      </c>
      <c r="D12" s="176">
        <v>43169</v>
      </c>
      <c r="E12" s="176">
        <v>43188</v>
      </c>
      <c r="F12" s="177">
        <v>72585256.333333343</v>
      </c>
      <c r="G12" s="177">
        <v>72585256.333333343</v>
      </c>
      <c r="H12" s="183" t="s">
        <v>2415</v>
      </c>
      <c r="I12" s="177">
        <v>121856534.66666667</v>
      </c>
      <c r="J12" s="177">
        <v>121856534.66666667</v>
      </c>
      <c r="K12" s="179" t="s">
        <v>2408</v>
      </c>
      <c r="L12" s="180" t="s">
        <v>3016</v>
      </c>
      <c r="M12" s="178"/>
      <c r="N12" s="56" t="s">
        <v>2385</v>
      </c>
      <c r="O12" s="56" t="s">
        <v>2365</v>
      </c>
      <c r="P12" s="177">
        <v>1480323016.1879826</v>
      </c>
      <c r="Q12" s="177"/>
      <c r="R12" s="175"/>
      <c r="S12" s="175"/>
      <c r="T12" s="161"/>
    </row>
    <row r="13" spans="1:20" ht="25.5" x14ac:dyDescent="0.2">
      <c r="A13" s="173" t="s">
        <v>2421</v>
      </c>
      <c r="B13" s="174">
        <v>45.907671691849998</v>
      </c>
      <c r="C13" s="175">
        <v>2136</v>
      </c>
      <c r="D13" s="176"/>
      <c r="E13" s="176"/>
      <c r="F13" s="177">
        <v>45918430843.851212</v>
      </c>
      <c r="G13" s="177">
        <v>45918430843.851212</v>
      </c>
      <c r="H13" s="178" t="s">
        <v>2417</v>
      </c>
      <c r="I13" s="177">
        <v>45918430843.851212</v>
      </c>
      <c r="J13" s="177">
        <v>45918430843.851212</v>
      </c>
      <c r="K13" s="179" t="s">
        <v>2408</v>
      </c>
      <c r="L13" s="180" t="s">
        <v>3016</v>
      </c>
      <c r="M13" s="178" t="s">
        <v>2418</v>
      </c>
      <c r="N13" s="178" t="s">
        <v>2441</v>
      </c>
      <c r="O13" s="56" t="s">
        <v>2365</v>
      </c>
      <c r="P13" s="177">
        <v>-10759152.001213074</v>
      </c>
      <c r="Q13" s="177"/>
      <c r="R13" s="175"/>
      <c r="S13" s="175"/>
      <c r="T13" s="161"/>
    </row>
    <row r="14" spans="1:20" ht="25.5" x14ac:dyDescent="0.2">
      <c r="A14" s="173" t="s">
        <v>3019</v>
      </c>
      <c r="B14" s="174">
        <v>36.680885945999997</v>
      </c>
      <c r="C14" s="175">
        <v>2085</v>
      </c>
      <c r="D14" s="176"/>
      <c r="E14" s="176"/>
      <c r="F14" s="177">
        <v>38773506034.881004</v>
      </c>
      <c r="G14" s="177">
        <v>38773506034.881004</v>
      </c>
      <c r="H14" s="178" t="s">
        <v>2417</v>
      </c>
      <c r="I14" s="177">
        <v>38773506034.881004</v>
      </c>
      <c r="J14" s="177">
        <v>38773506034.881004</v>
      </c>
      <c r="K14" s="179" t="s">
        <v>2408</v>
      </c>
      <c r="L14" s="180" t="s">
        <v>3016</v>
      </c>
      <c r="M14" s="178" t="s">
        <v>2418</v>
      </c>
      <c r="N14" s="178" t="s">
        <v>2441</v>
      </c>
      <c r="O14" s="56" t="s">
        <v>2365</v>
      </c>
      <c r="P14" s="177">
        <v>-2092620088.8810043</v>
      </c>
      <c r="Q14" s="177"/>
      <c r="R14" s="175"/>
      <c r="S14" s="175"/>
      <c r="T14" s="161"/>
    </row>
    <row r="15" spans="1:20" ht="25.5" x14ac:dyDescent="0.2">
      <c r="A15" s="173" t="s">
        <v>2424</v>
      </c>
      <c r="B15" s="174">
        <v>13.233438667057762</v>
      </c>
      <c r="C15" s="175">
        <v>24036</v>
      </c>
      <c r="D15" s="176"/>
      <c r="E15" s="176"/>
      <c r="F15" s="177">
        <v>9915956411</v>
      </c>
      <c r="G15" s="177">
        <v>9915956411</v>
      </c>
      <c r="H15" s="178" t="s">
        <v>2417</v>
      </c>
      <c r="I15" s="177">
        <v>9915956411</v>
      </c>
      <c r="J15" s="177">
        <v>9915956411</v>
      </c>
      <c r="K15" s="179" t="s">
        <v>2408</v>
      </c>
      <c r="L15" s="181" t="s">
        <v>3021</v>
      </c>
      <c r="M15" s="178" t="s">
        <v>2418</v>
      </c>
      <c r="N15" s="178" t="s">
        <v>2441</v>
      </c>
      <c r="O15" s="56" t="s">
        <v>2365</v>
      </c>
      <c r="P15" s="177"/>
      <c r="Q15" s="177">
        <v>3317482256.0577621</v>
      </c>
      <c r="R15" s="177">
        <v>3317482256.0577621</v>
      </c>
      <c r="S15" s="177">
        <v>3317482256.0577621</v>
      </c>
      <c r="T15" s="161"/>
    </row>
    <row r="16" spans="1:20" x14ac:dyDescent="0.2">
      <c r="A16" s="173" t="s">
        <v>2416</v>
      </c>
      <c r="B16" s="174">
        <v>3.5108360158666674</v>
      </c>
      <c r="C16" s="175">
        <v>339</v>
      </c>
      <c r="D16" s="176"/>
      <c r="E16" s="176"/>
      <c r="F16" s="177">
        <v>1038438665</v>
      </c>
      <c r="G16" s="177">
        <v>1038438665</v>
      </c>
      <c r="H16" s="178" t="s">
        <v>2417</v>
      </c>
      <c r="I16" s="177">
        <v>1038438665</v>
      </c>
      <c r="J16" s="177">
        <v>1038438665</v>
      </c>
      <c r="K16" s="179" t="s">
        <v>2408</v>
      </c>
      <c r="L16" s="180" t="s">
        <v>3016</v>
      </c>
      <c r="M16" s="178" t="s">
        <v>2418</v>
      </c>
      <c r="N16" s="175" t="s">
        <v>2439</v>
      </c>
      <c r="O16" s="56" t="s">
        <v>2365</v>
      </c>
      <c r="P16" s="177">
        <v>2472397350.8666673</v>
      </c>
      <c r="Q16" s="177"/>
      <c r="R16" s="175"/>
      <c r="S16" s="175"/>
      <c r="T16" s="161"/>
    </row>
    <row r="17" spans="1:20" ht="25.5" x14ac:dyDescent="0.2">
      <c r="A17" s="173" t="s">
        <v>2425</v>
      </c>
      <c r="B17" s="174">
        <v>10.557994914609866</v>
      </c>
      <c r="C17" s="175">
        <v>759</v>
      </c>
      <c r="D17" s="176"/>
      <c r="E17" s="176"/>
      <c r="F17" s="177">
        <v>7195824304.4899998</v>
      </c>
      <c r="G17" s="177">
        <v>7195824304.4899998</v>
      </c>
      <c r="H17" s="178" t="s">
        <v>2417</v>
      </c>
      <c r="I17" s="177">
        <v>7195824304.4899998</v>
      </c>
      <c r="J17" s="177">
        <v>7195824304.4899998</v>
      </c>
      <c r="K17" s="179" t="s">
        <v>2408</v>
      </c>
      <c r="L17" s="179" t="s">
        <v>3018</v>
      </c>
      <c r="M17" s="178" t="s">
        <v>2426</v>
      </c>
      <c r="N17" s="175" t="s">
        <v>2439</v>
      </c>
      <c r="O17" s="56" t="s">
        <v>2365</v>
      </c>
      <c r="P17" s="177"/>
      <c r="Q17" s="177">
        <v>3362170610.1198654</v>
      </c>
      <c r="R17" s="177">
        <v>3362170610.1198654</v>
      </c>
      <c r="S17" s="177">
        <v>3362170610.1198654</v>
      </c>
      <c r="T17" s="161"/>
    </row>
    <row r="18" spans="1:20" ht="25.5" x14ac:dyDescent="0.2">
      <c r="A18" s="173" t="s">
        <v>2429</v>
      </c>
      <c r="B18" s="174">
        <v>39.829978541692185</v>
      </c>
      <c r="C18" s="175">
        <v>1675</v>
      </c>
      <c r="D18" s="176"/>
      <c r="E18" s="176"/>
      <c r="F18" s="177">
        <v>52342259683.000008</v>
      </c>
      <c r="G18" s="177">
        <v>52342259683.000008</v>
      </c>
      <c r="H18" s="178" t="s">
        <v>2417</v>
      </c>
      <c r="I18" s="177">
        <v>52342259683.000008</v>
      </c>
      <c r="J18" s="177">
        <v>52342259683.000008</v>
      </c>
      <c r="K18" s="179" t="s">
        <v>2408</v>
      </c>
      <c r="L18" s="179" t="s">
        <v>3018</v>
      </c>
      <c r="M18" s="178" t="s">
        <v>2426</v>
      </c>
      <c r="N18" s="175" t="s">
        <v>2439</v>
      </c>
      <c r="O18" s="56" t="s">
        <v>2365</v>
      </c>
      <c r="P18" s="177"/>
      <c r="Q18" s="177">
        <v>-12512281141.307823</v>
      </c>
      <c r="R18" s="175"/>
      <c r="S18" s="175"/>
      <c r="T18" s="161"/>
    </row>
    <row r="19" spans="1:20" ht="25.5" x14ac:dyDescent="0.2">
      <c r="A19" s="173" t="s">
        <v>2430</v>
      </c>
      <c r="B19" s="174">
        <v>1.8089860081869855</v>
      </c>
      <c r="C19" s="175">
        <v>25</v>
      </c>
      <c r="D19" s="176"/>
      <c r="E19" s="176"/>
      <c r="F19" s="177">
        <v>309714997</v>
      </c>
      <c r="G19" s="177">
        <v>309714997</v>
      </c>
      <c r="H19" s="178" t="s">
        <v>2417</v>
      </c>
      <c r="I19" s="177">
        <v>387143746.25</v>
      </c>
      <c r="J19" s="177">
        <v>387143746.25</v>
      </c>
      <c r="K19" s="179" t="s">
        <v>2408</v>
      </c>
      <c r="L19" s="180" t="s">
        <v>3016</v>
      </c>
      <c r="M19" s="178" t="s">
        <v>2426</v>
      </c>
      <c r="N19" s="175" t="s">
        <v>2439</v>
      </c>
      <c r="O19" s="56" t="s">
        <v>2365</v>
      </c>
      <c r="P19" s="177">
        <v>1499271011.1869855</v>
      </c>
      <c r="Q19" s="177"/>
      <c r="R19" s="175"/>
      <c r="S19" s="175"/>
      <c r="T19" s="161"/>
    </row>
    <row r="20" spans="1:20" ht="25.5" x14ac:dyDescent="0.2">
      <c r="A20" s="173" t="s">
        <v>2431</v>
      </c>
      <c r="B20" s="174">
        <v>2.9697880547522924</v>
      </c>
      <c r="C20" s="175">
        <v>427</v>
      </c>
      <c r="D20" s="176"/>
      <c r="E20" s="176"/>
      <c r="F20" s="177">
        <v>3040612505</v>
      </c>
      <c r="G20" s="177">
        <v>3040612505</v>
      </c>
      <c r="H20" s="178" t="s">
        <v>2417</v>
      </c>
      <c r="I20" s="177">
        <v>3040612505</v>
      </c>
      <c r="J20" s="177">
        <v>3040612505</v>
      </c>
      <c r="K20" s="179" t="s">
        <v>2408</v>
      </c>
      <c r="L20" s="181" t="s">
        <v>3021</v>
      </c>
      <c r="M20" s="178" t="s">
        <v>2426</v>
      </c>
      <c r="N20" s="175" t="s">
        <v>2439</v>
      </c>
      <c r="O20" s="56" t="s">
        <v>2365</v>
      </c>
      <c r="P20" s="177"/>
      <c r="Q20" s="177">
        <v>-70824450.247707844</v>
      </c>
      <c r="R20" s="175"/>
      <c r="S20" s="175"/>
      <c r="T20" s="161"/>
    </row>
    <row r="21" spans="1:20" x14ac:dyDescent="0.2">
      <c r="A21" s="173" t="s">
        <v>2432</v>
      </c>
      <c r="B21" s="174">
        <v>12.413621843643668</v>
      </c>
      <c r="C21" s="175">
        <v>87</v>
      </c>
      <c r="D21" s="176">
        <v>42961</v>
      </c>
      <c r="E21" s="176">
        <v>43413</v>
      </c>
      <c r="F21" s="177">
        <v>10428466679</v>
      </c>
      <c r="G21" s="177">
        <v>10428466679</v>
      </c>
      <c r="H21" s="178" t="s">
        <v>2417</v>
      </c>
      <c r="I21" s="177">
        <v>12069984582.175926</v>
      </c>
      <c r="J21" s="177">
        <v>12069984582.175926</v>
      </c>
      <c r="K21" s="179" t="s">
        <v>2408</v>
      </c>
      <c r="L21" s="179" t="s">
        <v>3018</v>
      </c>
      <c r="M21" s="178"/>
      <c r="N21" s="175" t="s">
        <v>2438</v>
      </c>
      <c r="O21" s="56" t="s">
        <v>2365</v>
      </c>
      <c r="P21" s="177"/>
      <c r="Q21" s="177">
        <v>1985155164.6436672</v>
      </c>
      <c r="R21" s="177">
        <v>2297633292.4116521</v>
      </c>
      <c r="S21" s="177">
        <v>2297633292.4116521</v>
      </c>
      <c r="T21" s="161"/>
    </row>
    <row r="22" spans="1:20" ht="38.25" x14ac:dyDescent="0.2">
      <c r="A22" s="173" t="s">
        <v>2437</v>
      </c>
      <c r="B22" s="174">
        <v>8.2307552059999995</v>
      </c>
      <c r="C22" s="175">
        <v>90</v>
      </c>
      <c r="D22" s="176">
        <v>43306</v>
      </c>
      <c r="E22" s="182">
        <v>43435</v>
      </c>
      <c r="F22" s="177">
        <v>531872009</v>
      </c>
      <c r="G22" s="177">
        <v>199872569.16666663</v>
      </c>
      <c r="H22" s="178" t="s">
        <v>2433</v>
      </c>
      <c r="I22" s="177">
        <v>585117721.67216718</v>
      </c>
      <c r="J22" s="177">
        <v>219881814.26475975</v>
      </c>
      <c r="K22" s="179" t="s">
        <v>2408</v>
      </c>
      <c r="L22" s="179" t="s">
        <v>3018</v>
      </c>
      <c r="M22" s="178"/>
      <c r="N22" s="175" t="s">
        <v>2438</v>
      </c>
      <c r="O22" s="56" t="s">
        <v>2365</v>
      </c>
      <c r="P22" s="177"/>
      <c r="Q22" s="177">
        <v>2066179158</v>
      </c>
      <c r="R22" s="175"/>
      <c r="S22" s="175"/>
      <c r="T22" s="161"/>
    </row>
    <row r="23" spans="1:20" ht="38.25" x14ac:dyDescent="0.2">
      <c r="A23" s="173" t="s">
        <v>2407</v>
      </c>
      <c r="B23" s="174">
        <v>8.0567282367505602</v>
      </c>
      <c r="C23" s="175">
        <v>1</v>
      </c>
      <c r="D23" s="176">
        <v>42846</v>
      </c>
      <c r="E23" s="176">
        <v>42846</v>
      </c>
      <c r="F23" s="177">
        <v>7820000000</v>
      </c>
      <c r="G23" s="177">
        <v>2598204000</v>
      </c>
      <c r="H23" s="178" t="s">
        <v>2444</v>
      </c>
      <c r="I23" s="177">
        <v>7820000000</v>
      </c>
      <c r="J23" s="177">
        <v>2598204000</v>
      </c>
      <c r="K23" s="179" t="s">
        <v>2408</v>
      </c>
      <c r="L23" s="180" t="s">
        <v>3016</v>
      </c>
      <c r="M23" s="178"/>
      <c r="N23" s="151" t="s">
        <v>2435</v>
      </c>
      <c r="O23" s="56" t="s">
        <v>2365</v>
      </c>
      <c r="P23" s="177">
        <v>236728236.75055981</v>
      </c>
      <c r="Q23" s="177"/>
      <c r="R23" s="175"/>
      <c r="S23" s="175"/>
      <c r="T23" s="161"/>
    </row>
    <row r="24" spans="1:20" x14ac:dyDescent="0.2">
      <c r="A24" s="171" t="s">
        <v>2361</v>
      </c>
      <c r="B24" s="169">
        <f>SUM(B3:B23)</f>
        <v>622.17342935985039</v>
      </c>
      <c r="C24" s="169">
        <f>SUM(C3:C23)</f>
        <v>104100</v>
      </c>
      <c r="D24" s="165"/>
      <c r="E24" s="165"/>
      <c r="F24" s="169">
        <f>SUM(F3:F23)</f>
        <v>560796968625.84082</v>
      </c>
      <c r="G24" s="169">
        <v>503380938262.84052</v>
      </c>
      <c r="H24" s="163"/>
      <c r="I24" s="169">
        <v>649473165888.60938</v>
      </c>
      <c r="J24" s="169">
        <v>536198000146.2948</v>
      </c>
      <c r="K24" s="167"/>
      <c r="L24" s="167"/>
      <c r="M24" s="163"/>
      <c r="N24" s="166"/>
      <c r="O24" s="172"/>
      <c r="P24" s="169">
        <v>24340386544.934181</v>
      </c>
      <c r="Q24" s="169">
        <v>28092540538.408897</v>
      </c>
      <c r="R24" s="166">
        <v>52432927083.343079</v>
      </c>
      <c r="S24" s="169">
        <v>54420226216.606964</v>
      </c>
      <c r="T24" s="161"/>
    </row>
    <row r="25" spans="1:20" x14ac:dyDescent="0.2">
      <c r="A25" s="184" t="s">
        <v>4142</v>
      </c>
      <c r="B25" s="163"/>
      <c r="C25" s="164"/>
      <c r="D25" s="165"/>
      <c r="E25" s="165"/>
      <c r="F25" s="166"/>
      <c r="G25" s="166"/>
      <c r="H25" s="163"/>
      <c r="I25" s="163"/>
      <c r="J25" s="166"/>
      <c r="K25" s="167"/>
      <c r="L25" s="167"/>
      <c r="M25" s="163"/>
      <c r="N25" s="164"/>
      <c r="O25" s="164"/>
      <c r="P25" s="166">
        <v>0</v>
      </c>
      <c r="Q25" s="166">
        <v>0</v>
      </c>
      <c r="R25" s="164"/>
      <c r="S25" s="164"/>
      <c r="T25" s="161"/>
    </row>
    <row r="26" spans="1:20" x14ac:dyDescent="0.2">
      <c r="A26" s="126" t="s">
        <v>3024</v>
      </c>
      <c r="B26" s="174">
        <v>1.5729450318354297</v>
      </c>
      <c r="C26" s="175">
        <v>1</v>
      </c>
      <c r="D26" s="175"/>
      <c r="E26" s="175"/>
      <c r="F26" s="177">
        <v>10470238</v>
      </c>
      <c r="G26" s="177">
        <v>1047023.8</v>
      </c>
      <c r="H26" s="178" t="s">
        <v>2410</v>
      </c>
      <c r="I26" s="177">
        <v>11999698</v>
      </c>
      <c r="J26" s="177">
        <v>1199969.8</v>
      </c>
      <c r="K26" s="179" t="s">
        <v>2408</v>
      </c>
      <c r="L26" s="179" t="s">
        <v>3022</v>
      </c>
      <c r="M26" s="175"/>
      <c r="N26" s="175" t="s">
        <v>3049</v>
      </c>
      <c r="O26" s="56" t="s">
        <v>2365</v>
      </c>
      <c r="P26" s="177">
        <v>1562474793.8354297</v>
      </c>
      <c r="Q26" s="177"/>
      <c r="R26" s="175"/>
      <c r="S26" s="175"/>
      <c r="T26" s="161"/>
    </row>
    <row r="27" spans="1:20" ht="25.5" x14ac:dyDescent="0.2">
      <c r="A27" s="126" t="s">
        <v>3025</v>
      </c>
      <c r="B27" s="174">
        <v>14.098442168281464</v>
      </c>
      <c r="C27" s="175">
        <v>16</v>
      </c>
      <c r="D27" s="175"/>
      <c r="E27" s="175"/>
      <c r="F27" s="177">
        <v>7492246902</v>
      </c>
      <c r="G27" s="177">
        <v>2247674070.5999999</v>
      </c>
      <c r="H27" s="178" t="s">
        <v>3048</v>
      </c>
      <c r="I27" s="177">
        <v>8324718780</v>
      </c>
      <c r="J27" s="177">
        <v>2497415634</v>
      </c>
      <c r="K27" s="179" t="s">
        <v>2408</v>
      </c>
      <c r="L27" s="179" t="s">
        <v>3022</v>
      </c>
      <c r="M27" s="175"/>
      <c r="N27" s="151" t="s">
        <v>3050</v>
      </c>
      <c r="O27" s="56" t="s">
        <v>2365</v>
      </c>
      <c r="P27" s="177">
        <v>6606195266.2814636</v>
      </c>
      <c r="Q27" s="177"/>
      <c r="R27" s="175"/>
      <c r="S27" s="56"/>
      <c r="T27" s="47"/>
    </row>
    <row r="28" spans="1:20" ht="25.5" x14ac:dyDescent="0.2">
      <c r="A28" s="126" t="s">
        <v>3026</v>
      </c>
      <c r="B28" s="174">
        <v>1.3837370461333336</v>
      </c>
      <c r="C28" s="175">
        <v>5</v>
      </c>
      <c r="D28" s="175"/>
      <c r="E28" s="175"/>
      <c r="F28" s="177">
        <v>381067721</v>
      </c>
      <c r="G28" s="177">
        <v>381067721</v>
      </c>
      <c r="H28" s="178" t="s">
        <v>2417</v>
      </c>
      <c r="I28" s="177">
        <v>423408578.8888889</v>
      </c>
      <c r="J28" s="177">
        <v>423408578.8888889</v>
      </c>
      <c r="K28" s="179" t="s">
        <v>2408</v>
      </c>
      <c r="L28" s="179" t="s">
        <v>3022</v>
      </c>
      <c r="M28" s="175"/>
      <c r="N28" s="175" t="s">
        <v>2439</v>
      </c>
      <c r="O28" s="56" t="s">
        <v>2365</v>
      </c>
      <c r="P28" s="177">
        <v>1002669325.1333337</v>
      </c>
      <c r="Q28" s="177"/>
      <c r="R28" s="175"/>
      <c r="S28" s="56"/>
      <c r="T28" s="47"/>
    </row>
    <row r="29" spans="1:20" ht="25.5" x14ac:dyDescent="0.2">
      <c r="A29" s="126" t="s">
        <v>3027</v>
      </c>
      <c r="B29" s="174">
        <v>1</v>
      </c>
      <c r="C29" s="175">
        <v>7</v>
      </c>
      <c r="D29" s="175"/>
      <c r="E29" s="175"/>
      <c r="F29" s="177">
        <v>9915603</v>
      </c>
      <c r="G29" s="177">
        <v>9915603</v>
      </c>
      <c r="H29" s="178" t="s">
        <v>2417</v>
      </c>
      <c r="I29" s="177">
        <v>9915603</v>
      </c>
      <c r="J29" s="177">
        <v>9915603</v>
      </c>
      <c r="K29" s="179" t="s">
        <v>2408</v>
      </c>
      <c r="L29" s="179" t="s">
        <v>3022</v>
      </c>
      <c r="M29" s="178" t="s">
        <v>2426</v>
      </c>
      <c r="N29" s="175" t="s">
        <v>2439</v>
      </c>
      <c r="O29" s="56" t="s">
        <v>2365</v>
      </c>
      <c r="P29" s="177">
        <v>990084397</v>
      </c>
      <c r="Q29" s="177"/>
      <c r="R29" s="175"/>
      <c r="S29" s="56"/>
      <c r="T29" s="47"/>
    </row>
    <row r="30" spans="1:20" ht="25.5" x14ac:dyDescent="0.2">
      <c r="A30" s="126" t="s">
        <v>3028</v>
      </c>
      <c r="B30" s="174">
        <v>17.539274444822844</v>
      </c>
      <c r="C30" s="175">
        <v>426</v>
      </c>
      <c r="D30" s="175"/>
      <c r="E30" s="175"/>
      <c r="F30" s="177">
        <v>27735292619</v>
      </c>
      <c r="G30" s="177">
        <v>8320587785.6999998</v>
      </c>
      <c r="H30" s="178" t="s">
        <v>3048</v>
      </c>
      <c r="I30" s="177">
        <v>55470585238</v>
      </c>
      <c r="J30" s="177">
        <v>16641175571.4</v>
      </c>
      <c r="K30" s="179" t="s">
        <v>2408</v>
      </c>
      <c r="L30" s="179" t="s">
        <v>3022</v>
      </c>
      <c r="M30" s="175"/>
      <c r="N30" s="175" t="s">
        <v>3051</v>
      </c>
      <c r="O30" s="56" t="s">
        <v>2365</v>
      </c>
      <c r="P30" s="177">
        <v>-10196018174.177155</v>
      </c>
      <c r="Q30" s="177"/>
      <c r="R30" s="175"/>
      <c r="S30" s="175"/>
      <c r="T30" s="161"/>
    </row>
    <row r="31" spans="1:20" ht="24" customHeight="1" x14ac:dyDescent="0.2">
      <c r="A31" s="134" t="s">
        <v>3029</v>
      </c>
      <c r="B31" s="174">
        <v>0.40679872419129415</v>
      </c>
      <c r="C31" s="175">
        <v>25</v>
      </c>
      <c r="D31" s="175"/>
      <c r="E31" s="175"/>
      <c r="F31" s="177">
        <v>227168823</v>
      </c>
      <c r="G31" s="177">
        <v>227168823</v>
      </c>
      <c r="H31" s="178" t="s">
        <v>2417</v>
      </c>
      <c r="I31" s="177">
        <v>227168823</v>
      </c>
      <c r="J31" s="177">
        <v>227168823</v>
      </c>
      <c r="K31" s="179" t="s">
        <v>2408</v>
      </c>
      <c r="L31" s="179" t="s">
        <v>3022</v>
      </c>
      <c r="M31" s="178" t="s">
        <v>2426</v>
      </c>
      <c r="N31" s="175" t="s">
        <v>2439</v>
      </c>
      <c r="O31" s="56" t="s">
        <v>2365</v>
      </c>
      <c r="P31" s="177">
        <v>179629901.19129413</v>
      </c>
      <c r="Q31" s="177"/>
      <c r="R31" s="175"/>
      <c r="S31" s="175"/>
      <c r="T31" s="161"/>
    </row>
    <row r="32" spans="1:20" ht="25.5" x14ac:dyDescent="0.2">
      <c r="A32" s="134" t="s">
        <v>3030</v>
      </c>
      <c r="B32" s="174">
        <v>7.9542993611594879</v>
      </c>
      <c r="C32" s="175">
        <v>376</v>
      </c>
      <c r="D32" s="175"/>
      <c r="E32" s="175"/>
      <c r="F32" s="177">
        <v>2418421640</v>
      </c>
      <c r="G32" s="177">
        <v>2418421640</v>
      </c>
      <c r="H32" s="178" t="s">
        <v>2417</v>
      </c>
      <c r="I32" s="177">
        <v>2418421640</v>
      </c>
      <c r="J32" s="177">
        <v>2418421640</v>
      </c>
      <c r="K32" s="179" t="s">
        <v>2408</v>
      </c>
      <c r="L32" s="179" t="s">
        <v>3018</v>
      </c>
      <c r="M32" s="178" t="s">
        <v>2426</v>
      </c>
      <c r="N32" s="175" t="s">
        <v>2439</v>
      </c>
      <c r="O32" s="56" t="s">
        <v>2365</v>
      </c>
      <c r="P32" s="177"/>
      <c r="Q32" s="177">
        <v>5535877721.1594877</v>
      </c>
      <c r="R32" s="177">
        <v>5535877721.1594877</v>
      </c>
      <c r="S32" s="177">
        <v>5535877721.1594877</v>
      </c>
      <c r="T32" s="161"/>
    </row>
    <row r="33" spans="1:20" x14ac:dyDescent="0.2">
      <c r="A33" s="187" t="s">
        <v>3031</v>
      </c>
      <c r="B33" s="168">
        <f t="shared" ref="B33:H33" si="0">SUM(B26:B32)</f>
        <v>43.95549677642385</v>
      </c>
      <c r="C33" s="169">
        <f t="shared" si="0"/>
        <v>856</v>
      </c>
      <c r="D33" s="186">
        <f t="shared" si="0"/>
        <v>0</v>
      </c>
      <c r="E33" s="186">
        <f t="shared" si="0"/>
        <v>0</v>
      </c>
      <c r="F33" s="169">
        <f t="shared" si="0"/>
        <v>38274583546</v>
      </c>
      <c r="G33" s="169">
        <v>13605882667.1</v>
      </c>
      <c r="H33" s="186">
        <f t="shared" si="0"/>
        <v>0</v>
      </c>
      <c r="I33" s="169">
        <v>66886218360.888885</v>
      </c>
      <c r="J33" s="169">
        <v>22218705820.08889</v>
      </c>
      <c r="K33" s="164"/>
      <c r="L33" s="164"/>
      <c r="M33" s="164"/>
      <c r="N33" s="164"/>
      <c r="O33" s="164"/>
      <c r="P33" s="169">
        <v>145035509.26436657</v>
      </c>
      <c r="Q33" s="169">
        <v>5535877721.1594877</v>
      </c>
      <c r="R33" s="166">
        <v>5680913230.423851</v>
      </c>
      <c r="S33" s="169">
        <v>5535877721.1594877</v>
      </c>
      <c r="T33" s="161"/>
    </row>
    <row r="34" spans="1:20" x14ac:dyDescent="0.2">
      <c r="A34" s="187" t="s">
        <v>2382</v>
      </c>
      <c r="B34" s="168">
        <f t="shared" ref="B34:H34" si="1">+B24+B33</f>
        <v>666.12892613627423</v>
      </c>
      <c r="C34" s="169">
        <f t="shared" si="1"/>
        <v>104956</v>
      </c>
      <c r="D34" s="186">
        <f t="shared" si="1"/>
        <v>0</v>
      </c>
      <c r="E34" s="186">
        <f t="shared" si="1"/>
        <v>0</v>
      </c>
      <c r="F34" s="169">
        <f t="shared" si="1"/>
        <v>599071552171.84082</v>
      </c>
      <c r="G34" s="169">
        <v>516986820929.94049</v>
      </c>
      <c r="H34" s="186">
        <f t="shared" si="1"/>
        <v>0</v>
      </c>
      <c r="I34" s="169">
        <v>716359384249.49829</v>
      </c>
      <c r="J34" s="169">
        <v>558416705966.38367</v>
      </c>
      <c r="K34" s="164"/>
      <c r="L34" s="164"/>
      <c r="M34" s="164"/>
      <c r="N34" s="164"/>
      <c r="O34" s="164"/>
      <c r="P34" s="169">
        <v>24485422054.198547</v>
      </c>
      <c r="Q34" s="169">
        <v>33628418259.568386</v>
      </c>
      <c r="R34" s="166">
        <v>58113840313.766937</v>
      </c>
      <c r="S34" s="169">
        <v>59956103937.766449</v>
      </c>
      <c r="T34" s="161"/>
    </row>
    <row r="35" spans="1:20" x14ac:dyDescent="0.2">
      <c r="A35" s="187" t="s">
        <v>3033</v>
      </c>
      <c r="B35" s="168"/>
      <c r="C35" s="169"/>
      <c r="D35" s="186"/>
      <c r="E35" s="186"/>
      <c r="F35" s="169"/>
      <c r="G35" s="169"/>
      <c r="H35" s="186"/>
      <c r="I35" s="169"/>
      <c r="J35" s="169">
        <v>41429885036.443176</v>
      </c>
      <c r="K35" s="164"/>
      <c r="L35" s="164"/>
      <c r="M35" s="164"/>
      <c r="N35" s="164"/>
      <c r="O35" s="164"/>
      <c r="P35" s="166"/>
      <c r="Q35" s="166"/>
      <c r="R35" s="164"/>
      <c r="S35" s="164"/>
      <c r="T35" s="161"/>
    </row>
    <row r="36" spans="1:20" ht="25.5" x14ac:dyDescent="0.2">
      <c r="A36" s="126" t="s">
        <v>3032</v>
      </c>
      <c r="B36" s="126">
        <v>1</v>
      </c>
      <c r="C36" s="188" t="s">
        <v>3022</v>
      </c>
      <c r="D36" s="186"/>
      <c r="E36" s="186"/>
      <c r="F36" s="169"/>
      <c r="G36" s="169"/>
      <c r="H36" s="186"/>
      <c r="I36" s="169"/>
      <c r="J36" s="169"/>
      <c r="K36" s="164"/>
      <c r="L36" s="164"/>
      <c r="M36" s="164"/>
      <c r="N36" s="164"/>
      <c r="O36" s="164"/>
      <c r="P36" s="166">
        <v>1000000000</v>
      </c>
      <c r="Q36" s="166"/>
      <c r="R36" s="164"/>
      <c r="S36" s="164"/>
      <c r="T36" s="161"/>
    </row>
    <row r="37" spans="1:20" x14ac:dyDescent="0.2">
      <c r="A37" s="185"/>
      <c r="B37" s="168"/>
      <c r="C37" s="169"/>
      <c r="D37" s="186"/>
      <c r="E37" s="186"/>
      <c r="F37" s="169"/>
      <c r="G37" s="169"/>
      <c r="H37" s="186"/>
      <c r="I37" s="169"/>
      <c r="J37" s="169"/>
      <c r="K37" s="164"/>
      <c r="L37" s="164"/>
      <c r="M37" s="164"/>
      <c r="N37" s="164"/>
      <c r="O37" s="164"/>
      <c r="P37" s="166">
        <v>25485422054.198547</v>
      </c>
      <c r="Q37" s="166">
        <v>33628418259.568386</v>
      </c>
      <c r="R37" s="169">
        <v>59113840313.766937</v>
      </c>
      <c r="S37" s="164"/>
      <c r="T37" s="161"/>
    </row>
    <row r="38" spans="1:20" x14ac:dyDescent="0.2">
      <c r="A38" s="170" t="s">
        <v>2501</v>
      </c>
      <c r="B38" s="170"/>
    </row>
    <row r="40" spans="1:20" x14ac:dyDescent="0.2">
      <c r="A40" s="322" t="s">
        <v>2502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</row>
    <row r="41" spans="1:20" x14ac:dyDescent="0.2">
      <c r="A41" s="32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</row>
    <row r="42" spans="1:20" x14ac:dyDescent="0.2">
      <c r="A42" s="170" t="s">
        <v>2434</v>
      </c>
      <c r="B42" s="170"/>
    </row>
  </sheetData>
  <autoFilter ref="A2:S2" xr:uid="{00000000-0009-0000-0000-00000A000000}"/>
  <sortState ref="A7:O21">
    <sortCondition ref="N7:N21"/>
  </sortState>
  <mergeCells count="1">
    <mergeCell ref="A40:M41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2.75" x14ac:dyDescent="0.2"/>
  <cols>
    <col min="1" max="1" width="22.5" style="26" customWidth="1"/>
    <col min="2" max="2" width="78.83203125" style="26" customWidth="1"/>
    <col min="3" max="3" width="15.5" style="26" customWidth="1"/>
    <col min="4" max="4" width="20" style="26" customWidth="1"/>
    <col min="5" max="5" width="19.1640625" style="26" customWidth="1"/>
    <col min="6" max="6" width="15.33203125" style="26" customWidth="1"/>
    <col min="7" max="7" width="19" style="26" customWidth="1"/>
    <col min="8" max="9" width="21.6640625" style="26" customWidth="1"/>
    <col min="10" max="14" width="18.83203125" style="26" customWidth="1"/>
    <col min="15" max="15" width="22" style="26" customWidth="1"/>
    <col min="16" max="16" width="21.6640625" style="26" customWidth="1"/>
    <col min="17" max="18" width="18.83203125" style="26" customWidth="1"/>
    <col min="19" max="16384" width="9.33203125" style="26"/>
  </cols>
  <sheetData>
    <row r="1" spans="1:16" ht="24" customHeight="1" x14ac:dyDescent="0.25">
      <c r="A1" s="15" t="s">
        <v>4254</v>
      </c>
    </row>
    <row r="2" spans="1:16" s="36" customFormat="1" ht="58.15" customHeight="1" x14ac:dyDescent="0.2">
      <c r="A2" s="319" t="s">
        <v>2391</v>
      </c>
      <c r="B2" s="320"/>
      <c r="C2" s="159" t="s">
        <v>2399</v>
      </c>
      <c r="D2" s="159" t="s">
        <v>2357</v>
      </c>
      <c r="E2" s="159" t="s">
        <v>2358</v>
      </c>
      <c r="F2" s="159" t="s">
        <v>4264</v>
      </c>
      <c r="G2" s="159" t="s">
        <v>4253</v>
      </c>
      <c r="H2" s="159" t="s">
        <v>2487</v>
      </c>
      <c r="I2" s="159" t="s">
        <v>2489</v>
      </c>
      <c r="J2" s="159" t="s">
        <v>2399</v>
      </c>
      <c r="K2" s="159" t="s">
        <v>4190</v>
      </c>
      <c r="L2" s="159" t="s">
        <v>4191</v>
      </c>
      <c r="M2" s="159" t="s">
        <v>2353</v>
      </c>
      <c r="N2" s="159" t="s">
        <v>4252</v>
      </c>
      <c r="O2" s="159" t="s">
        <v>2487</v>
      </c>
      <c r="P2" s="160" t="s">
        <v>4193</v>
      </c>
    </row>
    <row r="3" spans="1:16" x14ac:dyDescent="0.2">
      <c r="A3" s="321" t="s">
        <v>2389</v>
      </c>
      <c r="B3" s="321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x14ac:dyDescent="0.2">
      <c r="A4" s="145" t="s">
        <v>2440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x14ac:dyDescent="0.2">
      <c r="A5" s="85" t="s">
        <v>2443</v>
      </c>
      <c r="B5" s="147" t="s">
        <v>2442</v>
      </c>
      <c r="C5" s="30">
        <v>13320</v>
      </c>
      <c r="D5" s="30">
        <v>249856449070.35971</v>
      </c>
      <c r="E5" s="30">
        <v>249856449070.35971</v>
      </c>
      <c r="F5" s="30">
        <v>100</v>
      </c>
      <c r="G5" s="30">
        <v>249856449070.35974</v>
      </c>
      <c r="H5" s="30">
        <v>75</v>
      </c>
      <c r="I5" s="30">
        <v>187392336802.76978</v>
      </c>
      <c r="J5" s="30">
        <v>13320</v>
      </c>
      <c r="K5" s="30">
        <v>249856.4490703597</v>
      </c>
      <c r="L5" s="30">
        <v>249856.4490703597</v>
      </c>
      <c r="M5" s="30">
        <v>100</v>
      </c>
      <c r="N5" s="30">
        <v>249856.44907035975</v>
      </c>
      <c r="O5" s="30">
        <v>75</v>
      </c>
      <c r="P5" s="30">
        <v>187392.33680276977</v>
      </c>
    </row>
    <row r="6" spans="1:16" x14ac:dyDescent="0.2">
      <c r="A6" s="145" t="s">
        <v>2448</v>
      </c>
      <c r="B6" s="8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85" t="s">
        <v>2446</v>
      </c>
      <c r="B7" s="147" t="s">
        <v>2447</v>
      </c>
      <c r="C7" s="30">
        <v>43713</v>
      </c>
      <c r="D7" s="94">
        <v>29173189770</v>
      </c>
      <c r="E7" s="94">
        <v>29173189770</v>
      </c>
      <c r="F7" s="30">
        <v>100</v>
      </c>
      <c r="G7" s="30">
        <v>29173189770</v>
      </c>
      <c r="H7" s="30">
        <v>75</v>
      </c>
      <c r="I7" s="30">
        <v>21879892327.5</v>
      </c>
      <c r="J7" s="30">
        <v>43713</v>
      </c>
      <c r="K7" s="30">
        <v>29173.189770000001</v>
      </c>
      <c r="L7" s="30">
        <v>29173.189770000001</v>
      </c>
      <c r="M7" s="30">
        <v>100</v>
      </c>
      <c r="N7" s="30">
        <v>29173.189770000001</v>
      </c>
      <c r="O7" s="30">
        <v>75</v>
      </c>
      <c r="P7" s="30">
        <v>21879.892327500002</v>
      </c>
    </row>
    <row r="8" spans="1:16" x14ac:dyDescent="0.2">
      <c r="A8" s="85" t="s">
        <v>2450</v>
      </c>
      <c r="B8" s="85" t="s">
        <v>2449</v>
      </c>
      <c r="C8" s="30">
        <v>13950</v>
      </c>
      <c r="D8" s="94">
        <v>23005394716.666664</v>
      </c>
      <c r="E8" s="94">
        <v>23005394716.666664</v>
      </c>
      <c r="F8" s="30">
        <v>100</v>
      </c>
      <c r="G8" s="30">
        <v>23005394716.666664</v>
      </c>
      <c r="H8" s="30">
        <v>75</v>
      </c>
      <c r="I8" s="30">
        <v>17254046037.5</v>
      </c>
      <c r="J8" s="30">
        <v>13950</v>
      </c>
      <c r="K8" s="30">
        <v>23005.394716666666</v>
      </c>
      <c r="L8" s="30">
        <v>23005.394716666666</v>
      </c>
      <c r="M8" s="30">
        <v>100</v>
      </c>
      <c r="N8" s="30">
        <v>23005.394716666666</v>
      </c>
      <c r="O8" s="30">
        <v>75</v>
      </c>
      <c r="P8" s="30">
        <v>17254.0460375</v>
      </c>
    </row>
    <row r="9" spans="1:16" x14ac:dyDescent="0.2">
      <c r="A9" s="145" t="s">
        <v>2436</v>
      </c>
      <c r="B9" s="8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">
      <c r="A10" s="85" t="s">
        <v>2453</v>
      </c>
      <c r="B10" s="147" t="s">
        <v>2454</v>
      </c>
      <c r="C10" s="30">
        <v>219</v>
      </c>
      <c r="D10" s="94">
        <v>4917727561.4454012</v>
      </c>
      <c r="E10" s="94">
        <v>9586213570.0690079</v>
      </c>
      <c r="F10" s="30">
        <v>100</v>
      </c>
      <c r="G10" s="30">
        <v>9586213570.0690079</v>
      </c>
      <c r="H10" s="30">
        <v>53</v>
      </c>
      <c r="I10" s="30">
        <v>2606395607.5660629</v>
      </c>
      <c r="J10" s="30">
        <v>219</v>
      </c>
      <c r="K10" s="30">
        <v>4917.7275614454011</v>
      </c>
      <c r="L10" s="30">
        <v>9586.2135700690087</v>
      </c>
      <c r="M10" s="30">
        <v>100</v>
      </c>
      <c r="N10" s="30">
        <v>9586.2135700690087</v>
      </c>
      <c r="O10" s="30">
        <v>53</v>
      </c>
      <c r="P10" s="30">
        <v>2606.3956075660631</v>
      </c>
    </row>
    <row r="11" spans="1:16" x14ac:dyDescent="0.2">
      <c r="A11" s="321" t="s">
        <v>2392</v>
      </c>
      <c r="B11" s="321"/>
      <c r="C11" s="316"/>
      <c r="D11" s="316"/>
      <c r="E11" s="316"/>
      <c r="F11" s="316"/>
      <c r="G11" s="316"/>
      <c r="H11" s="316"/>
      <c r="I11" s="316"/>
      <c r="J11" s="325"/>
      <c r="K11" s="325"/>
      <c r="L11" s="325"/>
      <c r="M11" s="325"/>
      <c r="N11" s="325"/>
      <c r="O11" s="325"/>
      <c r="P11" s="325"/>
    </row>
    <row r="12" spans="1:16" x14ac:dyDescent="0.2">
      <c r="A12" s="145" t="s">
        <v>2377</v>
      </c>
      <c r="B12" s="85"/>
      <c r="C12" s="85"/>
      <c r="D12" s="85"/>
      <c r="E12" s="85"/>
      <c r="F12" s="85"/>
      <c r="G12" s="85"/>
      <c r="H12" s="85"/>
      <c r="I12" s="85"/>
      <c r="J12" s="30"/>
      <c r="K12" s="30"/>
      <c r="L12" s="30"/>
      <c r="M12" s="30"/>
      <c r="N12" s="30"/>
      <c r="O12" s="30"/>
      <c r="P12" s="30"/>
    </row>
    <row r="13" spans="1:16" ht="38.25" x14ac:dyDescent="0.2">
      <c r="A13" s="56" t="s">
        <v>2456</v>
      </c>
      <c r="B13" s="151" t="s">
        <v>2457</v>
      </c>
      <c r="C13" s="56">
        <v>149</v>
      </c>
      <c r="D13" s="60">
        <v>20795053043.760002</v>
      </c>
      <c r="E13" s="60">
        <v>42010208169.212128</v>
      </c>
      <c r="F13" s="34">
        <v>10</v>
      </c>
      <c r="G13" s="34">
        <v>4201020816.9212127</v>
      </c>
      <c r="H13" s="34">
        <v>53</v>
      </c>
      <c r="I13" s="34">
        <v>1102137811.3192804</v>
      </c>
      <c r="J13" s="34">
        <v>149</v>
      </c>
      <c r="K13" s="34">
        <v>20795.053043760003</v>
      </c>
      <c r="L13" s="34">
        <v>42010.208169212128</v>
      </c>
      <c r="M13" s="34">
        <v>10</v>
      </c>
      <c r="N13" s="34">
        <v>4201.0208169212128</v>
      </c>
      <c r="O13" s="34">
        <v>53</v>
      </c>
      <c r="P13" s="34">
        <v>1102.1378113192804</v>
      </c>
    </row>
    <row r="14" spans="1:16" ht="25.5" x14ac:dyDescent="0.2">
      <c r="A14" s="56" t="s">
        <v>2455</v>
      </c>
      <c r="B14" s="151" t="s">
        <v>2458</v>
      </c>
      <c r="C14" s="56">
        <v>161</v>
      </c>
      <c r="D14" s="60">
        <v>19979435033.029999</v>
      </c>
      <c r="E14" s="60">
        <v>43623220596.135368</v>
      </c>
      <c r="F14" s="34">
        <v>10</v>
      </c>
      <c r="G14" s="34">
        <v>4362322059.6135368</v>
      </c>
      <c r="H14" s="34">
        <v>53</v>
      </c>
      <c r="I14" s="34">
        <v>1058910056.75059</v>
      </c>
      <c r="J14" s="34">
        <v>161</v>
      </c>
      <c r="K14" s="34">
        <v>19979.43503303</v>
      </c>
      <c r="L14" s="34">
        <v>43623.220596135368</v>
      </c>
      <c r="M14" s="34">
        <v>10</v>
      </c>
      <c r="N14" s="34">
        <v>4362.322059613537</v>
      </c>
      <c r="O14" s="34">
        <v>53</v>
      </c>
      <c r="P14" s="34">
        <v>1058.91005675059</v>
      </c>
    </row>
    <row r="15" spans="1:16" x14ac:dyDescent="0.2">
      <c r="A15" s="150" t="s">
        <v>2385</v>
      </c>
      <c r="B15" s="151"/>
      <c r="C15" s="5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5.5" x14ac:dyDescent="0.2">
      <c r="A16" s="56" t="s">
        <v>2459</v>
      </c>
      <c r="B16" s="151" t="s">
        <v>2462</v>
      </c>
      <c r="C16" s="56">
        <v>421</v>
      </c>
      <c r="D16" s="60">
        <v>9607204067</v>
      </c>
      <c r="E16" s="60">
        <v>19024166469.306931</v>
      </c>
      <c r="F16" s="34">
        <v>10</v>
      </c>
      <c r="G16" s="34">
        <v>1902416646.9306931</v>
      </c>
      <c r="H16" s="34">
        <v>53</v>
      </c>
      <c r="I16" s="34">
        <v>509181815.55100006</v>
      </c>
      <c r="J16" s="34">
        <v>421</v>
      </c>
      <c r="K16" s="34">
        <v>9607.2040670000006</v>
      </c>
      <c r="L16" s="34">
        <v>19024.166469306929</v>
      </c>
      <c r="M16" s="34">
        <v>10</v>
      </c>
      <c r="N16" s="34">
        <v>1902.4166469306931</v>
      </c>
      <c r="O16" s="34">
        <v>53</v>
      </c>
      <c r="P16" s="34">
        <v>509.18181555100006</v>
      </c>
    </row>
    <row r="17" spans="1:16" x14ac:dyDescent="0.2">
      <c r="A17" s="56" t="s">
        <v>2460</v>
      </c>
      <c r="B17" s="151" t="s">
        <v>2463</v>
      </c>
      <c r="C17" s="56">
        <v>486</v>
      </c>
      <c r="D17" s="60">
        <v>26074847975.023453</v>
      </c>
      <c r="E17" s="60">
        <v>53985192494.872574</v>
      </c>
      <c r="F17" s="34">
        <v>75</v>
      </c>
      <c r="G17" s="34">
        <v>40488894371.154427</v>
      </c>
      <c r="H17" s="34">
        <v>53</v>
      </c>
      <c r="I17" s="34">
        <v>10364752070.071823</v>
      </c>
      <c r="J17" s="34">
        <v>486</v>
      </c>
      <c r="K17" s="34">
        <v>26074.847975023451</v>
      </c>
      <c r="L17" s="34">
        <v>53985.192494872572</v>
      </c>
      <c r="M17" s="34">
        <v>75</v>
      </c>
      <c r="N17" s="34">
        <v>40488.894371154427</v>
      </c>
      <c r="O17" s="34">
        <v>53</v>
      </c>
      <c r="P17" s="34">
        <v>10364.752070071823</v>
      </c>
    </row>
    <row r="18" spans="1:16" ht="25.5" x14ac:dyDescent="0.2">
      <c r="A18" s="56" t="s">
        <v>2461</v>
      </c>
      <c r="B18" s="151" t="s">
        <v>2464</v>
      </c>
      <c r="C18" s="56">
        <v>21</v>
      </c>
      <c r="D18" s="60">
        <v>72585256.333333343</v>
      </c>
      <c r="E18" s="60">
        <v>121856534.66666667</v>
      </c>
      <c r="F18" s="34">
        <v>100</v>
      </c>
      <c r="G18" s="34">
        <v>121856534.66666669</v>
      </c>
      <c r="H18" s="34">
        <v>53</v>
      </c>
      <c r="I18" s="34">
        <v>38470185.856666677</v>
      </c>
      <c r="J18" s="34">
        <v>21</v>
      </c>
      <c r="K18" s="34">
        <v>72.585256333333348</v>
      </c>
      <c r="L18" s="34">
        <v>121.85653466666668</v>
      </c>
      <c r="M18" s="34">
        <v>100</v>
      </c>
      <c r="N18" s="34">
        <v>121.85653466666669</v>
      </c>
      <c r="O18" s="34">
        <v>53</v>
      </c>
      <c r="P18" s="34">
        <v>38.470185856666674</v>
      </c>
    </row>
    <row r="19" spans="1:16" x14ac:dyDescent="0.2">
      <c r="A19" s="150" t="s">
        <v>2441</v>
      </c>
      <c r="B19" s="151"/>
      <c r="C19" s="56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5.5" x14ac:dyDescent="0.2">
      <c r="A20" s="151" t="s">
        <v>3020</v>
      </c>
      <c r="B20" s="151" t="s">
        <v>2466</v>
      </c>
      <c r="C20" s="60">
        <v>4221</v>
      </c>
      <c r="D20" s="60">
        <v>84691936878.732208</v>
      </c>
      <c r="E20" s="60">
        <v>84691936878.732208</v>
      </c>
      <c r="F20" s="34">
        <v>100</v>
      </c>
      <c r="G20" s="34">
        <v>84691936878.732208</v>
      </c>
      <c r="H20" s="34">
        <v>75</v>
      </c>
      <c r="I20" s="34">
        <v>63518952659.049156</v>
      </c>
      <c r="J20" s="34">
        <v>4221</v>
      </c>
      <c r="K20" s="34">
        <v>84691.936878732202</v>
      </c>
      <c r="L20" s="34">
        <v>84691.936878732202</v>
      </c>
      <c r="M20" s="34">
        <v>100</v>
      </c>
      <c r="N20" s="34">
        <v>84691.936878732202</v>
      </c>
      <c r="O20" s="34">
        <v>75</v>
      </c>
      <c r="P20" s="34">
        <v>63518.952659049159</v>
      </c>
    </row>
    <row r="21" spans="1:16" x14ac:dyDescent="0.2">
      <c r="A21" s="56" t="s">
        <v>2465</v>
      </c>
      <c r="B21" s="151" t="s">
        <v>2467</v>
      </c>
      <c r="C21" s="60">
        <v>24036</v>
      </c>
      <c r="D21" s="60">
        <v>9915956411</v>
      </c>
      <c r="E21" s="60">
        <v>9915956411</v>
      </c>
      <c r="F21" s="34">
        <v>100</v>
      </c>
      <c r="G21" s="34">
        <v>9915956411</v>
      </c>
      <c r="H21" s="34">
        <v>75</v>
      </c>
      <c r="I21" s="34">
        <v>7436967308.25</v>
      </c>
      <c r="J21" s="34">
        <v>24036</v>
      </c>
      <c r="K21" s="34">
        <v>9915.9564109999992</v>
      </c>
      <c r="L21" s="34">
        <v>9915.9564109999992</v>
      </c>
      <c r="M21" s="34">
        <v>100</v>
      </c>
      <c r="N21" s="34">
        <v>9915.9564109999992</v>
      </c>
      <c r="O21" s="34">
        <v>75</v>
      </c>
      <c r="P21" s="34">
        <v>7436.9673082500003</v>
      </c>
    </row>
    <row r="22" spans="1:16" x14ac:dyDescent="0.2">
      <c r="A22" s="150" t="s">
        <v>2439</v>
      </c>
      <c r="B22" s="151"/>
      <c r="C22" s="60"/>
      <c r="D22" s="34"/>
      <c r="E22" s="34"/>
      <c r="F22" s="34"/>
      <c r="G22" s="34"/>
      <c r="H22" s="34"/>
      <c r="I22" s="34"/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x14ac:dyDescent="0.2">
      <c r="A23" s="56" t="s">
        <v>2468</v>
      </c>
      <c r="B23" s="151" t="s">
        <v>2473</v>
      </c>
      <c r="C23" s="60">
        <v>339</v>
      </c>
      <c r="D23" s="60">
        <v>1038438665</v>
      </c>
      <c r="E23" s="60">
        <v>1038438665</v>
      </c>
      <c r="F23" s="34">
        <v>100</v>
      </c>
      <c r="G23" s="34">
        <v>1038438665</v>
      </c>
      <c r="H23" s="34">
        <v>53</v>
      </c>
      <c r="I23" s="34">
        <v>550372492.45000005</v>
      </c>
      <c r="J23" s="34">
        <v>339</v>
      </c>
      <c r="K23" s="34">
        <v>1038.4386649999999</v>
      </c>
      <c r="L23" s="34">
        <v>1038.4386649999999</v>
      </c>
      <c r="M23" s="34">
        <v>100</v>
      </c>
      <c r="N23" s="34">
        <v>1038.4386649999999</v>
      </c>
      <c r="O23" s="34">
        <v>53</v>
      </c>
      <c r="P23" s="34">
        <v>550.3724924500001</v>
      </c>
    </row>
    <row r="24" spans="1:16" ht="25.5" x14ac:dyDescent="0.2">
      <c r="A24" s="56" t="s">
        <v>3397</v>
      </c>
      <c r="B24" s="151" t="s">
        <v>3396</v>
      </c>
      <c r="C24" s="60">
        <v>5</v>
      </c>
      <c r="D24" s="60">
        <v>381067721</v>
      </c>
      <c r="E24" s="60">
        <v>423408578.8888889</v>
      </c>
      <c r="F24" s="34">
        <v>100</v>
      </c>
      <c r="G24" s="34">
        <v>423408578.88888896</v>
      </c>
      <c r="H24" s="34">
        <v>53</v>
      </c>
      <c r="I24" s="34">
        <v>201965892.13000003</v>
      </c>
      <c r="J24" s="34">
        <v>5</v>
      </c>
      <c r="K24" s="34">
        <v>381.06772100000001</v>
      </c>
      <c r="L24" s="34">
        <v>423.40857888888888</v>
      </c>
      <c r="M24" s="34">
        <v>100</v>
      </c>
      <c r="N24" s="34">
        <v>423.40857888888894</v>
      </c>
      <c r="O24" s="34">
        <v>53</v>
      </c>
      <c r="P24" s="34">
        <v>201.96589213000001</v>
      </c>
    </row>
    <row r="25" spans="1:16" ht="25.5" x14ac:dyDescent="0.2">
      <c r="A25" s="56" t="s">
        <v>3395</v>
      </c>
      <c r="B25" s="151" t="s">
        <v>3398</v>
      </c>
      <c r="C25" s="60">
        <v>7</v>
      </c>
      <c r="D25" s="60">
        <v>9915603</v>
      </c>
      <c r="E25" s="60">
        <v>9915603</v>
      </c>
      <c r="F25" s="34">
        <v>100</v>
      </c>
      <c r="G25" s="34">
        <v>9915603</v>
      </c>
      <c r="H25" s="34">
        <v>53</v>
      </c>
      <c r="I25" s="34">
        <v>5255269.59</v>
      </c>
      <c r="J25" s="34">
        <v>7</v>
      </c>
      <c r="K25" s="34">
        <v>9.9156030000000008</v>
      </c>
      <c r="L25" s="34">
        <v>9.9156030000000008</v>
      </c>
      <c r="M25" s="34">
        <v>100</v>
      </c>
      <c r="N25" s="34">
        <v>9.9156030000000008</v>
      </c>
      <c r="O25" s="34">
        <v>53</v>
      </c>
      <c r="P25" s="34">
        <v>5.2552695900000002</v>
      </c>
    </row>
    <row r="26" spans="1:16" x14ac:dyDescent="0.2">
      <c r="A26" s="56" t="s">
        <v>2469</v>
      </c>
      <c r="B26" s="151" t="s">
        <v>2474</v>
      </c>
      <c r="C26" s="60">
        <v>759</v>
      </c>
      <c r="D26" s="60">
        <v>7195824304.4899998</v>
      </c>
      <c r="E26" s="60">
        <v>7195824304.4899998</v>
      </c>
      <c r="F26" s="34">
        <v>100</v>
      </c>
      <c r="G26" s="34">
        <v>7195824304.4899998</v>
      </c>
      <c r="H26" s="34">
        <v>75</v>
      </c>
      <c r="I26" s="34">
        <v>5396868228.3675003</v>
      </c>
      <c r="J26" s="34">
        <v>759</v>
      </c>
      <c r="K26" s="34">
        <v>7195.82430449</v>
      </c>
      <c r="L26" s="34">
        <v>7195.82430449</v>
      </c>
      <c r="M26" s="34">
        <v>100</v>
      </c>
      <c r="N26" s="34">
        <v>7195.82430449</v>
      </c>
      <c r="O26" s="34">
        <v>75</v>
      </c>
      <c r="P26" s="34">
        <v>5396.8682283675007</v>
      </c>
    </row>
    <row r="27" spans="1:16" x14ac:dyDescent="0.2">
      <c r="A27" s="56" t="s">
        <v>2470</v>
      </c>
      <c r="B27" s="151" t="s">
        <v>2475</v>
      </c>
      <c r="C27" s="60">
        <v>1675</v>
      </c>
      <c r="D27" s="60">
        <v>52342259683.000008</v>
      </c>
      <c r="E27" s="60">
        <v>52342259683.000008</v>
      </c>
      <c r="F27" s="34">
        <v>100</v>
      </c>
      <c r="G27" s="34">
        <v>52342259683.000008</v>
      </c>
      <c r="H27" s="34">
        <v>53</v>
      </c>
      <c r="I27" s="34">
        <v>27741397631.990005</v>
      </c>
      <c r="J27" s="34">
        <v>1675</v>
      </c>
      <c r="K27" s="34">
        <v>52342.259683000011</v>
      </c>
      <c r="L27" s="34">
        <v>52342.259683000011</v>
      </c>
      <c r="M27" s="34">
        <v>100</v>
      </c>
      <c r="N27" s="34">
        <v>52342.259683000011</v>
      </c>
      <c r="O27" s="34">
        <v>53</v>
      </c>
      <c r="P27" s="34">
        <v>27741.397631990007</v>
      </c>
    </row>
    <row r="28" spans="1:16" x14ac:dyDescent="0.2">
      <c r="A28" s="56" t="s">
        <v>2471</v>
      </c>
      <c r="B28" s="151" t="s">
        <v>2476</v>
      </c>
      <c r="C28" s="60">
        <v>25</v>
      </c>
      <c r="D28" s="60">
        <v>309714997</v>
      </c>
      <c r="E28" s="60">
        <v>387143746.25</v>
      </c>
      <c r="F28" s="34">
        <v>100</v>
      </c>
      <c r="G28" s="34">
        <v>387143746.25</v>
      </c>
      <c r="H28" s="34">
        <v>53</v>
      </c>
      <c r="I28" s="34">
        <v>164148948.41</v>
      </c>
      <c r="J28" s="34">
        <v>25</v>
      </c>
      <c r="K28" s="34">
        <v>309.71499699999998</v>
      </c>
      <c r="L28" s="34">
        <v>387.14374624999999</v>
      </c>
      <c r="M28" s="34">
        <v>100</v>
      </c>
      <c r="N28" s="34">
        <v>387.14374624999999</v>
      </c>
      <c r="O28" s="34">
        <v>53</v>
      </c>
      <c r="P28" s="34">
        <v>164.14894841</v>
      </c>
    </row>
    <row r="29" spans="1:16" x14ac:dyDescent="0.2">
      <c r="A29" s="56" t="s">
        <v>3402</v>
      </c>
      <c r="B29" s="126" t="s">
        <v>3401</v>
      </c>
      <c r="C29" s="60">
        <v>25</v>
      </c>
      <c r="D29" s="60">
        <v>227168823</v>
      </c>
      <c r="E29" s="60">
        <v>227168823</v>
      </c>
      <c r="F29" s="34">
        <v>100</v>
      </c>
      <c r="G29" s="34">
        <v>227168823</v>
      </c>
      <c r="H29" s="34">
        <v>53</v>
      </c>
      <c r="I29" s="34">
        <v>120399476.19000001</v>
      </c>
      <c r="J29" s="34">
        <v>25</v>
      </c>
      <c r="K29" s="34">
        <v>227.168823</v>
      </c>
      <c r="L29" s="34">
        <v>227.168823</v>
      </c>
      <c r="M29" s="34">
        <v>100</v>
      </c>
      <c r="N29" s="34">
        <v>227.168823</v>
      </c>
      <c r="O29" s="34">
        <v>53</v>
      </c>
      <c r="P29" s="34">
        <v>120.39947619000002</v>
      </c>
    </row>
    <row r="30" spans="1:16" x14ac:dyDescent="0.2">
      <c r="A30" s="56" t="s">
        <v>2472</v>
      </c>
      <c r="B30" s="151" t="s">
        <v>2477</v>
      </c>
      <c r="C30" s="56">
        <v>427</v>
      </c>
      <c r="D30" s="60">
        <v>3040612505</v>
      </c>
      <c r="E30" s="60">
        <v>3040612505</v>
      </c>
      <c r="F30" s="34">
        <v>100</v>
      </c>
      <c r="G30" s="34">
        <v>3040612505</v>
      </c>
      <c r="H30" s="34">
        <v>53</v>
      </c>
      <c r="I30" s="34">
        <v>1611524627.6500001</v>
      </c>
      <c r="J30" s="34">
        <v>427</v>
      </c>
      <c r="K30" s="34">
        <v>3040.6125050000001</v>
      </c>
      <c r="L30" s="34">
        <v>3040.6125050000001</v>
      </c>
      <c r="M30" s="34">
        <v>100</v>
      </c>
      <c r="N30" s="34">
        <v>3040.6125050000001</v>
      </c>
      <c r="O30" s="34">
        <v>53</v>
      </c>
      <c r="P30" s="34">
        <v>1611.5246276500002</v>
      </c>
    </row>
    <row r="31" spans="1:16" ht="25.5" x14ac:dyDescent="0.2">
      <c r="A31" s="56" t="s">
        <v>3404</v>
      </c>
      <c r="B31" s="126" t="s">
        <v>3403</v>
      </c>
      <c r="C31" s="56">
        <v>376</v>
      </c>
      <c r="D31" s="60">
        <v>2418421640</v>
      </c>
      <c r="E31" s="60">
        <v>2418421640</v>
      </c>
      <c r="F31" s="34">
        <v>100</v>
      </c>
      <c r="G31" s="34">
        <v>2418421640</v>
      </c>
      <c r="H31" s="34">
        <v>53</v>
      </c>
      <c r="I31" s="34">
        <v>1281763469.2</v>
      </c>
      <c r="J31" s="34">
        <v>376</v>
      </c>
      <c r="K31" s="34">
        <v>2418.42164</v>
      </c>
      <c r="L31" s="34">
        <v>2418.42164</v>
      </c>
      <c r="M31" s="34">
        <v>100</v>
      </c>
      <c r="N31" s="34">
        <v>2418.42164</v>
      </c>
      <c r="O31" s="34">
        <v>53</v>
      </c>
      <c r="P31" s="34">
        <v>1281.7634692000001</v>
      </c>
    </row>
    <row r="32" spans="1:16" x14ac:dyDescent="0.2">
      <c r="A32" s="190" t="s">
        <v>3051</v>
      </c>
      <c r="B32" s="151"/>
      <c r="C32" s="56"/>
      <c r="D32" s="60"/>
      <c r="E32" s="60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7" x14ac:dyDescent="0.2">
      <c r="A33" s="56" t="s">
        <v>3399</v>
      </c>
      <c r="B33" s="126" t="s">
        <v>3400</v>
      </c>
      <c r="C33" s="56">
        <v>426</v>
      </c>
      <c r="D33" s="60">
        <v>27735292619</v>
      </c>
      <c r="E33" s="60">
        <v>55470585238</v>
      </c>
      <c r="F33" s="34">
        <v>30</v>
      </c>
      <c r="G33" s="34">
        <v>16641175571.4</v>
      </c>
      <c r="H33" s="34">
        <v>53</v>
      </c>
      <c r="I33" s="34">
        <v>4409911526.4210005</v>
      </c>
      <c r="J33" s="34">
        <v>426</v>
      </c>
      <c r="K33" s="34">
        <v>27735.292619</v>
      </c>
      <c r="L33" s="34">
        <v>55470.585238</v>
      </c>
      <c r="M33" s="34">
        <v>30</v>
      </c>
      <c r="N33" s="34">
        <v>16641.175571399999</v>
      </c>
      <c r="O33" s="34">
        <v>53</v>
      </c>
      <c r="P33" s="34">
        <v>4409.9115264210004</v>
      </c>
    </row>
    <row r="34" spans="1:17" x14ac:dyDescent="0.2">
      <c r="A34" s="150" t="s">
        <v>2438</v>
      </c>
      <c r="B34" s="151"/>
      <c r="C34" s="5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7" x14ac:dyDescent="0.2">
      <c r="A35" s="56" t="s">
        <v>2478</v>
      </c>
      <c r="B35" s="151" t="s">
        <v>2481</v>
      </c>
      <c r="C35" s="56">
        <v>87</v>
      </c>
      <c r="D35" s="60">
        <v>10428466679</v>
      </c>
      <c r="E35" s="60">
        <v>12069984582.175926</v>
      </c>
      <c r="F35" s="34">
        <v>100</v>
      </c>
      <c r="G35" s="34">
        <v>12069984582.175926</v>
      </c>
      <c r="H35" s="34">
        <v>53</v>
      </c>
      <c r="I35" s="34">
        <v>5527087339.8699999</v>
      </c>
      <c r="J35" s="34">
        <v>87</v>
      </c>
      <c r="K35" s="34">
        <v>10428.466678999999</v>
      </c>
      <c r="L35" s="34">
        <v>12069.984582175926</v>
      </c>
      <c r="M35" s="34">
        <v>100</v>
      </c>
      <c r="N35" s="34">
        <v>12069.984582175926</v>
      </c>
      <c r="O35" s="34">
        <v>53</v>
      </c>
      <c r="P35" s="34">
        <v>5527.0873398699996</v>
      </c>
    </row>
    <row r="36" spans="1:17" ht="25.5" x14ac:dyDescent="0.2">
      <c r="A36" s="56" t="s">
        <v>2479</v>
      </c>
      <c r="B36" s="151" t="s">
        <v>2480</v>
      </c>
      <c r="C36" s="56">
        <v>90</v>
      </c>
      <c r="D36" s="60">
        <v>531872009</v>
      </c>
      <c r="E36" s="60">
        <v>585117721.67216718</v>
      </c>
      <c r="F36" s="70">
        <v>37.549775849626108</v>
      </c>
      <c r="G36" s="34">
        <v>219881814.26475975</v>
      </c>
      <c r="H36" s="34">
        <v>53</v>
      </c>
      <c r="I36" s="34">
        <v>105849876.00879371</v>
      </c>
      <c r="J36" s="34">
        <v>90</v>
      </c>
      <c r="K36" s="34">
        <v>531.87200900000005</v>
      </c>
      <c r="L36" s="34">
        <v>585.11772167216714</v>
      </c>
      <c r="M36" s="34">
        <v>37.549775849626108</v>
      </c>
      <c r="N36" s="34">
        <v>219.88181426475975</v>
      </c>
      <c r="O36" s="34">
        <v>53</v>
      </c>
      <c r="P36" s="34">
        <v>105.84987600879371</v>
      </c>
    </row>
    <row r="37" spans="1:17" x14ac:dyDescent="0.2">
      <c r="A37" s="150" t="s">
        <v>2435</v>
      </c>
      <c r="B37" s="151"/>
      <c r="C37" s="56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7" x14ac:dyDescent="0.2">
      <c r="A38" s="56" t="s">
        <v>2482</v>
      </c>
      <c r="B38" s="151" t="s">
        <v>2483</v>
      </c>
      <c r="C38" s="56">
        <v>1</v>
      </c>
      <c r="D38" s="60">
        <v>7820000000</v>
      </c>
      <c r="E38" s="60">
        <v>7820000000</v>
      </c>
      <c r="F38" s="34">
        <v>33.22511508951407</v>
      </c>
      <c r="G38" s="34">
        <v>2598204000.0000005</v>
      </c>
      <c r="H38" s="34">
        <v>80</v>
      </c>
      <c r="I38" s="34">
        <v>2078563200</v>
      </c>
      <c r="J38" s="34">
        <v>1</v>
      </c>
      <c r="K38" s="34">
        <v>7820</v>
      </c>
      <c r="L38" s="34">
        <v>7820</v>
      </c>
      <c r="M38" s="34">
        <v>33.22511508951407</v>
      </c>
      <c r="N38" s="34">
        <v>2598.2040000000006</v>
      </c>
      <c r="O38" s="34">
        <v>80</v>
      </c>
      <c r="P38" s="34">
        <v>2078.5632000000001</v>
      </c>
    </row>
    <row r="39" spans="1:17" x14ac:dyDescent="0.2">
      <c r="A39" s="61" t="s">
        <v>3391</v>
      </c>
      <c r="B39" s="191" t="s">
        <v>3392</v>
      </c>
      <c r="C39" s="56">
        <v>1</v>
      </c>
      <c r="D39" s="60">
        <v>10470238</v>
      </c>
      <c r="E39" s="60">
        <v>11999698</v>
      </c>
      <c r="F39" s="34">
        <v>10</v>
      </c>
      <c r="G39" s="34">
        <v>1199969.8</v>
      </c>
      <c r="H39" s="34">
        <v>80</v>
      </c>
      <c r="I39" s="34">
        <v>837619.04</v>
      </c>
      <c r="J39" s="34">
        <v>1</v>
      </c>
      <c r="K39" s="34">
        <v>10.470238</v>
      </c>
      <c r="L39" s="34">
        <v>11.999698</v>
      </c>
      <c r="M39" s="34">
        <v>10</v>
      </c>
      <c r="N39" s="34">
        <v>1.1999698000000001</v>
      </c>
      <c r="O39" s="34">
        <v>80</v>
      </c>
      <c r="P39" s="34">
        <v>0.83761904000000009</v>
      </c>
    </row>
    <row r="40" spans="1:17" ht="26.25" thickBot="1" x14ac:dyDescent="0.25">
      <c r="A40" s="193" t="s">
        <v>3393</v>
      </c>
      <c r="B40" s="194" t="s">
        <v>3394</v>
      </c>
      <c r="C40" s="195">
        <v>16</v>
      </c>
      <c r="D40" s="196">
        <v>7492246902</v>
      </c>
      <c r="E40" s="196">
        <v>8324718780</v>
      </c>
      <c r="F40" s="197">
        <v>30</v>
      </c>
      <c r="G40" s="197">
        <v>2497415634</v>
      </c>
      <c r="H40" s="197">
        <v>80</v>
      </c>
      <c r="I40" s="197">
        <v>1798139256.48</v>
      </c>
      <c r="J40" s="197">
        <v>16</v>
      </c>
      <c r="K40" s="197">
        <v>7492.2469019999999</v>
      </c>
      <c r="L40" s="197">
        <v>8324.7187799999992</v>
      </c>
      <c r="M40" s="197">
        <v>30</v>
      </c>
      <c r="N40" s="197">
        <v>2497.415634</v>
      </c>
      <c r="O40" s="197">
        <v>80</v>
      </c>
      <c r="P40" s="197">
        <v>1798.1392564800001</v>
      </c>
    </row>
    <row r="41" spans="1:17" x14ac:dyDescent="0.2">
      <c r="A41" s="324" t="s">
        <v>2394</v>
      </c>
      <c r="B41" s="324"/>
      <c r="C41" s="198">
        <v>71202</v>
      </c>
      <c r="D41" s="198">
        <v>306952761118.4718</v>
      </c>
      <c r="E41" s="198">
        <v>311621247127.09546</v>
      </c>
      <c r="F41" s="198"/>
      <c r="G41" s="198">
        <v>311621247127.09546</v>
      </c>
      <c r="H41" s="198"/>
      <c r="I41" s="198">
        <v>229132670775.33585</v>
      </c>
      <c r="J41" s="198">
        <v>71202</v>
      </c>
      <c r="K41" s="198">
        <v>306952.76111847174</v>
      </c>
      <c r="L41" s="198">
        <v>311621.24712709535</v>
      </c>
      <c r="M41" s="198"/>
      <c r="N41" s="198">
        <v>311621.24712709541</v>
      </c>
      <c r="O41" s="198"/>
      <c r="P41" s="198">
        <v>229132.67077533584</v>
      </c>
    </row>
    <row r="42" spans="1:17" x14ac:dyDescent="0.2">
      <c r="A42" s="318" t="s">
        <v>2395</v>
      </c>
      <c r="B42" s="318"/>
      <c r="C42" s="192">
        <v>33754</v>
      </c>
      <c r="D42" s="192">
        <v>292118791053.36896</v>
      </c>
      <c r="E42" s="192">
        <v>404738137122.40283</v>
      </c>
      <c r="F42" s="192"/>
      <c r="G42" s="192">
        <v>246795458839.2883</v>
      </c>
      <c r="H42" s="192"/>
      <c r="I42" s="192">
        <v>135023456760.6458</v>
      </c>
      <c r="J42" s="192">
        <v>33754</v>
      </c>
      <c r="K42" s="192">
        <v>292118.79105336894</v>
      </c>
      <c r="L42" s="192">
        <v>404738.13712240296</v>
      </c>
      <c r="M42" s="192"/>
      <c r="N42" s="192">
        <v>246795.45883928833</v>
      </c>
      <c r="O42" s="192"/>
      <c r="P42" s="192">
        <v>135023.45676064579</v>
      </c>
    </row>
    <row r="43" spans="1:17" x14ac:dyDescent="0.2">
      <c r="A43" s="318" t="s">
        <v>2386</v>
      </c>
      <c r="B43" s="318"/>
      <c r="C43" s="192">
        <v>104956</v>
      </c>
      <c r="D43" s="192">
        <v>599071552171.84082</v>
      </c>
      <c r="E43" s="192">
        <v>716359384249.49829</v>
      </c>
      <c r="F43" s="192"/>
      <c r="G43" s="192">
        <v>558416705966.38379</v>
      </c>
      <c r="H43" s="192"/>
      <c r="I43" s="192">
        <v>364156127535.98163</v>
      </c>
      <c r="J43" s="192">
        <v>104956</v>
      </c>
      <c r="K43" s="192">
        <v>599071.55217184068</v>
      </c>
      <c r="L43" s="192">
        <v>716359.38424949837</v>
      </c>
      <c r="M43" s="192"/>
      <c r="N43" s="192">
        <v>558416.70596638368</v>
      </c>
      <c r="O43" s="192"/>
      <c r="P43" s="192">
        <v>364156.12753598159</v>
      </c>
    </row>
    <row r="44" spans="1:17" x14ac:dyDescent="0.2">
      <c r="A44" s="55"/>
      <c r="B44" s="55" t="s">
        <v>4189</v>
      </c>
      <c r="C44" s="47"/>
      <c r="D44" s="199"/>
      <c r="E44" s="49"/>
      <c r="F44" s="47"/>
      <c r="G44" s="189">
        <v>640494692205.16699</v>
      </c>
      <c r="H44" s="172"/>
      <c r="I44" s="189">
        <v>451190366665.79303</v>
      </c>
      <c r="J44" s="172"/>
      <c r="K44" s="172"/>
      <c r="L44" s="172"/>
      <c r="M44" s="172"/>
      <c r="N44" s="189">
        <v>640494.69220516703</v>
      </c>
      <c r="O44" s="172"/>
      <c r="P44" s="189">
        <v>451190.366665793</v>
      </c>
      <c r="Q44" s="157"/>
    </row>
    <row r="45" spans="1:17" x14ac:dyDescent="0.2">
      <c r="A45" s="55"/>
      <c r="B45" s="47" t="s">
        <v>4187</v>
      </c>
      <c r="C45" s="47"/>
      <c r="D45" s="189"/>
      <c r="E45" s="49"/>
      <c r="F45" s="47"/>
      <c r="G45" s="189">
        <v>82077986238.783203</v>
      </c>
      <c r="H45" s="47"/>
      <c r="I45" s="189"/>
      <c r="J45" s="47"/>
      <c r="K45" s="47"/>
      <c r="L45" s="47"/>
      <c r="M45" s="47"/>
      <c r="N45" s="47"/>
      <c r="O45" s="47"/>
      <c r="P45" s="47"/>
    </row>
    <row r="46" spans="1:17" x14ac:dyDescent="0.2">
      <c r="A46" s="55"/>
      <c r="B46" s="47" t="s">
        <v>4188</v>
      </c>
      <c r="C46" s="47"/>
      <c r="D46" s="189"/>
      <c r="E46" s="49"/>
      <c r="F46" s="47"/>
      <c r="G46" s="189">
        <v>59956103937.766449</v>
      </c>
      <c r="H46" s="47"/>
      <c r="I46" s="189"/>
      <c r="J46" s="47"/>
      <c r="K46" s="47"/>
      <c r="L46" s="47"/>
      <c r="M46" s="47"/>
      <c r="N46" s="47"/>
      <c r="O46" s="47"/>
      <c r="P46" s="47"/>
    </row>
    <row r="47" spans="1:17" x14ac:dyDescent="0.2">
      <c r="A47" s="55"/>
      <c r="B47" s="47"/>
      <c r="C47" s="47"/>
      <c r="D47" s="189"/>
      <c r="E47" s="49"/>
      <c r="F47" s="47"/>
      <c r="G47" s="189"/>
      <c r="H47" s="47"/>
      <c r="I47" s="189"/>
      <c r="J47" s="47"/>
      <c r="K47" s="47"/>
      <c r="L47" s="47"/>
      <c r="M47" s="47"/>
      <c r="N47" s="47"/>
      <c r="O47" s="47"/>
      <c r="P47" s="47"/>
    </row>
    <row r="48" spans="1:17" x14ac:dyDescent="0.2">
      <c r="A48" s="55"/>
      <c r="B48" s="47"/>
      <c r="C48" s="47"/>
      <c r="D48" s="189"/>
      <c r="E48" s="49"/>
      <c r="F48" s="47"/>
      <c r="G48" s="189"/>
      <c r="H48" s="47"/>
      <c r="I48" s="189"/>
      <c r="J48" s="47"/>
      <c r="K48" s="47"/>
      <c r="L48" s="47"/>
      <c r="M48" s="47"/>
      <c r="N48" s="47"/>
      <c r="O48" s="47"/>
      <c r="P48" s="47"/>
    </row>
    <row r="49" spans="1:9" x14ac:dyDescent="0.2">
      <c r="A49" s="79"/>
      <c r="D49" s="156"/>
      <c r="E49" s="73"/>
      <c r="G49" s="156"/>
      <c r="I49" s="156"/>
    </row>
    <row r="50" spans="1:9" x14ac:dyDescent="0.2">
      <c r="A50" s="79"/>
      <c r="D50" s="156"/>
      <c r="E50" s="73"/>
      <c r="G50" s="156"/>
      <c r="I50" s="156"/>
    </row>
    <row r="51" spans="1:9" x14ac:dyDescent="0.2">
      <c r="A51" s="79"/>
      <c r="D51" s="156"/>
      <c r="E51" s="73"/>
      <c r="G51" s="156"/>
      <c r="I51" s="156"/>
    </row>
    <row r="52" spans="1:9" ht="12.75" customHeight="1" x14ac:dyDescent="0.2">
      <c r="A52" s="323" t="s">
        <v>2488</v>
      </c>
      <c r="B52" s="323"/>
      <c r="E52" s="124" t="s">
        <v>2484</v>
      </c>
      <c r="G52" s="26" t="s">
        <v>2396</v>
      </c>
      <c r="I52" s="74"/>
    </row>
    <row r="53" spans="1:9" x14ac:dyDescent="0.2">
      <c r="A53" s="323"/>
      <c r="B53" s="323"/>
      <c r="G53" s="73">
        <v>311621247127.09546</v>
      </c>
      <c r="H53" s="73"/>
      <c r="I53" s="73"/>
    </row>
    <row r="54" spans="1:9" x14ac:dyDescent="0.2">
      <c r="A54" s="323"/>
      <c r="B54" s="323"/>
      <c r="E54" s="26" t="s">
        <v>3014</v>
      </c>
      <c r="F54" s="47">
        <v>350</v>
      </c>
    </row>
    <row r="55" spans="1:9" x14ac:dyDescent="0.2">
      <c r="A55" s="323"/>
      <c r="B55" s="323"/>
      <c r="G55" s="27" t="s">
        <v>2397</v>
      </c>
    </row>
    <row r="56" spans="1:9" x14ac:dyDescent="0.2">
      <c r="A56" s="323"/>
      <c r="B56" s="323"/>
      <c r="G56" s="78">
        <v>890346420.36312985</v>
      </c>
      <c r="H56" s="73"/>
      <c r="I56" s="73"/>
    </row>
    <row r="57" spans="1:9" x14ac:dyDescent="0.2">
      <c r="A57" s="323"/>
      <c r="B57" s="323"/>
    </row>
    <row r="58" spans="1:9" x14ac:dyDescent="0.2">
      <c r="A58" s="323"/>
      <c r="B58" s="323"/>
      <c r="E58" s="124" t="s">
        <v>2485</v>
      </c>
      <c r="G58" s="26" t="s">
        <v>2396</v>
      </c>
    </row>
    <row r="59" spans="1:9" x14ac:dyDescent="0.2">
      <c r="G59" s="73">
        <v>246795458839.2883</v>
      </c>
      <c r="H59" s="73"/>
    </row>
    <row r="61" spans="1:9" x14ac:dyDescent="0.2">
      <c r="G61" s="27" t="s">
        <v>2397</v>
      </c>
    </row>
    <row r="62" spans="1:9" x14ac:dyDescent="0.2">
      <c r="G62" s="78">
        <v>705129882.39796662</v>
      </c>
      <c r="H62" s="73"/>
    </row>
    <row r="64" spans="1:9" x14ac:dyDescent="0.2">
      <c r="E64" s="27" t="s">
        <v>2486</v>
      </c>
      <c r="I64" s="26" t="s">
        <v>2396</v>
      </c>
    </row>
    <row r="65" spans="1:11" x14ac:dyDescent="0.2">
      <c r="G65" s="73"/>
      <c r="H65" s="73"/>
      <c r="I65" s="73">
        <v>364156127535.98163</v>
      </c>
    </row>
    <row r="67" spans="1:11" x14ac:dyDescent="0.2">
      <c r="H67" s="27"/>
      <c r="I67" s="27" t="s">
        <v>2397</v>
      </c>
    </row>
    <row r="68" spans="1:11" x14ac:dyDescent="0.2">
      <c r="A68" s="124" t="s">
        <v>3013</v>
      </c>
      <c r="G68" s="73" t="s">
        <v>2396</v>
      </c>
      <c r="H68" s="78" t="s">
        <v>2397</v>
      </c>
      <c r="I68" s="78">
        <v>1040446078.6742332</v>
      </c>
    </row>
    <row r="69" spans="1:11" x14ac:dyDescent="0.2">
      <c r="A69" s="85" t="s">
        <v>2394</v>
      </c>
      <c r="B69" s="85"/>
      <c r="C69" s="154">
        <v>69804</v>
      </c>
      <c r="D69" s="154">
        <v>334682270089.28601</v>
      </c>
      <c r="E69" s="154">
        <v>341008814725.28601</v>
      </c>
      <c r="F69" s="154"/>
      <c r="G69" s="154">
        <v>341008814725.28601</v>
      </c>
      <c r="H69" s="154">
        <v>1059033586.1033727</v>
      </c>
      <c r="I69" s="154">
        <v>249546791846.50452</v>
      </c>
      <c r="J69" s="157"/>
      <c r="K69" s="157"/>
    </row>
    <row r="70" spans="1:11" x14ac:dyDescent="0.2">
      <c r="A70" s="85" t="s">
        <v>2395</v>
      </c>
      <c r="B70" s="85"/>
      <c r="C70" s="154">
        <v>21767</v>
      </c>
      <c r="D70" s="154">
        <v>157230884733.47476</v>
      </c>
      <c r="E70" s="154">
        <v>218029544325.30811</v>
      </c>
      <c r="F70" s="154"/>
      <c r="G70" s="154">
        <v>120087122626.97476</v>
      </c>
      <c r="H70" s="154">
        <v>372941374.61793405</v>
      </c>
      <c r="I70" s="154">
        <v>102399280481.11272</v>
      </c>
      <c r="J70" s="157"/>
      <c r="K70" s="157"/>
    </row>
    <row r="71" spans="1:11" x14ac:dyDescent="0.2">
      <c r="A71" s="157" t="s">
        <v>2386</v>
      </c>
      <c r="B71" s="157"/>
      <c r="C71" s="156">
        <v>91571</v>
      </c>
      <c r="D71" s="156">
        <v>491913154822.76074</v>
      </c>
      <c r="E71" s="156">
        <v>559038359050.59412</v>
      </c>
      <c r="F71" s="156"/>
      <c r="G71" s="156">
        <v>461095937352.26074</v>
      </c>
      <c r="H71" s="156">
        <v>1431974960.7213066</v>
      </c>
      <c r="I71" s="156">
        <v>351946072327.61725</v>
      </c>
      <c r="J71" s="157"/>
      <c r="K71" s="157"/>
    </row>
    <row r="72" spans="1:11" x14ac:dyDescent="0.2">
      <c r="A72" s="157"/>
      <c r="B72" s="157"/>
      <c r="C72" s="157"/>
      <c r="D72" s="157"/>
      <c r="E72" s="157"/>
      <c r="F72" s="157"/>
      <c r="G72" s="157"/>
      <c r="H72" s="157"/>
      <c r="I72" s="156">
        <v>1093000224.6199293</v>
      </c>
      <c r="J72" s="157" t="s">
        <v>2397</v>
      </c>
      <c r="K72" s="157"/>
    </row>
    <row r="73" spans="1:11" x14ac:dyDescent="0.2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</row>
    <row r="74" spans="1:11" x14ac:dyDescent="0.2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</row>
    <row r="75" spans="1:11" x14ac:dyDescent="0.2">
      <c r="A75" s="157"/>
      <c r="B75" s="157" t="s">
        <v>4186</v>
      </c>
      <c r="C75" s="157">
        <v>1238</v>
      </c>
      <c r="D75" s="157"/>
      <c r="E75" s="157"/>
      <c r="F75" s="157"/>
      <c r="G75" s="200">
        <v>51076510429.286537</v>
      </c>
      <c r="H75" s="157"/>
      <c r="I75" s="157"/>
      <c r="J75" s="157"/>
      <c r="K75" s="157"/>
    </row>
  </sheetData>
  <autoFilter ref="A2:P2" xr:uid="{B8F88780-CD34-46D8-BA9B-C0B79A4B0E4D}">
    <filterColumn colId="0" showButton="0"/>
  </autoFilter>
  <mergeCells count="11">
    <mergeCell ref="J3:P3"/>
    <mergeCell ref="A43:B43"/>
    <mergeCell ref="A52:B58"/>
    <mergeCell ref="A2:B2"/>
    <mergeCell ref="A3:B3"/>
    <mergeCell ref="C3:I3"/>
    <mergeCell ref="A11:B11"/>
    <mergeCell ref="C11:I11"/>
    <mergeCell ref="A41:B41"/>
    <mergeCell ref="A42:B42"/>
    <mergeCell ref="J11:P11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9"/>
  <sheetViews>
    <sheetView zoomScale="80" zoomScaleNormal="80" workbookViewId="0"/>
  </sheetViews>
  <sheetFormatPr defaultColWidth="9.33203125" defaultRowHeight="15" x14ac:dyDescent="0.25"/>
  <cols>
    <col min="1" max="1" width="48.1640625" style="6" customWidth="1"/>
    <col min="2" max="2" width="44.83203125" style="6" customWidth="1"/>
    <col min="3" max="3" width="23.6640625" style="6" customWidth="1"/>
    <col min="4" max="4" width="21.1640625" style="6" customWidth="1"/>
    <col min="5" max="5" width="21.6640625" style="6" customWidth="1"/>
    <col min="6" max="16384" width="9.33203125" style="6"/>
  </cols>
  <sheetData>
    <row r="1" spans="1:11" ht="24" customHeight="1" x14ac:dyDescent="0.25">
      <c r="A1" s="15" t="s">
        <v>4254</v>
      </c>
    </row>
    <row r="2" spans="1:11" ht="18" x14ac:dyDescent="0.25">
      <c r="A2" s="15" t="s">
        <v>3407</v>
      </c>
      <c r="B2" s="26" t="s">
        <v>3408</v>
      </c>
      <c r="C2" s="214" t="s">
        <v>2491</v>
      </c>
      <c r="D2" s="215" t="s">
        <v>2492</v>
      </c>
      <c r="E2" s="216" t="s">
        <v>2493</v>
      </c>
      <c r="F2" s="26"/>
      <c r="G2" s="201"/>
      <c r="H2" s="201"/>
      <c r="I2" s="201"/>
      <c r="J2" s="201"/>
      <c r="K2" s="201"/>
    </row>
    <row r="3" spans="1:11" x14ac:dyDescent="0.25">
      <c r="A3" s="201"/>
      <c r="B3" s="26"/>
      <c r="C3" s="217" t="s">
        <v>2397</v>
      </c>
      <c r="D3" s="218" t="s">
        <v>2397</v>
      </c>
      <c r="E3" s="219" t="s">
        <v>2494</v>
      </c>
      <c r="F3" s="26"/>
      <c r="G3" s="201"/>
      <c r="H3" s="201"/>
      <c r="I3" s="201"/>
      <c r="J3" s="201"/>
      <c r="K3" s="201"/>
    </row>
    <row r="4" spans="1:11" x14ac:dyDescent="0.25">
      <c r="A4" s="26" t="s">
        <v>2498</v>
      </c>
      <c r="B4" s="220" t="s">
        <v>2484</v>
      </c>
      <c r="C4" s="94">
        <v>1824781708.9378881</v>
      </c>
      <c r="D4" s="94">
        <v>1059033586.1033727</v>
      </c>
      <c r="E4" s="221">
        <v>2883.8152950412609</v>
      </c>
      <c r="F4" s="222" t="s">
        <v>2496</v>
      </c>
      <c r="G4" s="202"/>
      <c r="H4" s="201"/>
      <c r="I4" s="201"/>
      <c r="J4" s="201"/>
      <c r="K4" s="201"/>
    </row>
    <row r="5" spans="1:11" x14ac:dyDescent="0.25">
      <c r="A5" s="26" t="s">
        <v>2499</v>
      </c>
      <c r="B5" s="223" t="s">
        <v>2485</v>
      </c>
      <c r="C5" s="94">
        <v>836981235.17049682</v>
      </c>
      <c r="D5" s="94">
        <v>372941374.61793405</v>
      </c>
      <c r="E5" s="221">
        <v>1209.9226097884309</v>
      </c>
      <c r="F5" s="222" t="s">
        <v>2496</v>
      </c>
      <c r="G5" s="202"/>
      <c r="H5" s="201"/>
      <c r="I5" s="201"/>
      <c r="J5" s="201"/>
      <c r="K5" s="201"/>
    </row>
    <row r="6" spans="1:11" x14ac:dyDescent="0.25">
      <c r="A6" s="26"/>
      <c r="B6" s="26"/>
      <c r="C6" s="26"/>
      <c r="D6" s="26"/>
      <c r="E6" s="26"/>
      <c r="F6" s="47"/>
      <c r="G6" s="202"/>
      <c r="H6" s="201"/>
      <c r="I6" s="201"/>
      <c r="J6" s="201"/>
      <c r="K6" s="201"/>
    </row>
    <row r="7" spans="1:11" x14ac:dyDescent="0.25">
      <c r="A7" s="26"/>
      <c r="B7" s="26"/>
      <c r="C7" s="26"/>
      <c r="D7" s="26"/>
      <c r="E7" s="26"/>
      <c r="F7" s="47"/>
      <c r="G7" s="202"/>
      <c r="H7" s="201"/>
      <c r="I7" s="201"/>
      <c r="J7" s="201"/>
      <c r="K7" s="201"/>
    </row>
    <row r="8" spans="1:11" x14ac:dyDescent="0.25">
      <c r="A8" s="26"/>
      <c r="B8" s="26"/>
      <c r="C8" s="214" t="s">
        <v>2491</v>
      </c>
      <c r="D8" s="215" t="s">
        <v>2492</v>
      </c>
      <c r="E8" s="216" t="s">
        <v>2493</v>
      </c>
      <c r="F8" s="47"/>
      <c r="G8" s="202"/>
      <c r="H8" s="201"/>
      <c r="I8" s="201"/>
      <c r="J8" s="201"/>
      <c r="K8" s="201"/>
    </row>
    <row r="9" spans="1:11" x14ac:dyDescent="0.25">
      <c r="A9" s="26"/>
      <c r="B9" s="26"/>
      <c r="C9" s="217" t="s">
        <v>2397</v>
      </c>
      <c r="D9" s="218" t="s">
        <v>2397</v>
      </c>
      <c r="E9" s="219" t="s">
        <v>2397</v>
      </c>
      <c r="F9" s="47"/>
      <c r="G9" s="202"/>
      <c r="H9" s="201"/>
      <c r="I9" s="201"/>
      <c r="J9" s="201"/>
      <c r="K9" s="201"/>
    </row>
    <row r="10" spans="1:11" x14ac:dyDescent="0.25">
      <c r="A10" s="26" t="s">
        <v>2500</v>
      </c>
      <c r="B10" s="214" t="s">
        <v>2495</v>
      </c>
      <c r="C10" s="94">
        <v>2257078659.3967094</v>
      </c>
      <c r="D10" s="94">
        <v>1093000224.6199293</v>
      </c>
      <c r="E10" s="221">
        <v>3350078884.0166388</v>
      </c>
      <c r="F10" s="222" t="s">
        <v>2497</v>
      </c>
      <c r="G10" s="202"/>
      <c r="H10" s="201"/>
      <c r="I10" s="201"/>
      <c r="J10" s="201"/>
      <c r="K10" s="201"/>
    </row>
    <row r="11" spans="1:11" x14ac:dyDescent="0.25">
      <c r="A11" s="26"/>
      <c r="B11" s="26"/>
      <c r="C11" s="26"/>
      <c r="D11" s="26"/>
      <c r="E11" s="26"/>
      <c r="F11" s="47"/>
      <c r="G11" s="202"/>
      <c r="H11" s="201"/>
      <c r="I11" s="201"/>
      <c r="J11" s="201"/>
      <c r="K11" s="201"/>
    </row>
    <row r="12" spans="1:11" x14ac:dyDescent="0.25">
      <c r="A12" s="26"/>
      <c r="B12" s="26"/>
      <c r="C12" s="26"/>
      <c r="D12" s="26"/>
      <c r="E12" s="26"/>
      <c r="F12" s="47"/>
      <c r="G12" s="202"/>
      <c r="H12" s="201"/>
      <c r="I12" s="201"/>
      <c r="J12" s="201"/>
      <c r="K12" s="201"/>
    </row>
    <row r="13" spans="1:11" ht="18" x14ac:dyDescent="0.25">
      <c r="A13" s="225">
        <v>44105</v>
      </c>
      <c r="B13" s="26" t="s">
        <v>4139</v>
      </c>
      <c r="C13" s="214" t="s">
        <v>2491</v>
      </c>
      <c r="D13" s="215" t="s">
        <v>2492</v>
      </c>
      <c r="E13" s="216" t="s">
        <v>2493</v>
      </c>
      <c r="F13" s="47"/>
      <c r="G13" s="202"/>
      <c r="H13" s="201"/>
      <c r="I13" s="201"/>
      <c r="J13" s="201"/>
      <c r="K13" s="201"/>
    </row>
    <row r="14" spans="1:11" x14ac:dyDescent="0.25">
      <c r="A14" s="26"/>
      <c r="B14" s="26"/>
      <c r="C14" s="217" t="s">
        <v>2397</v>
      </c>
      <c r="D14" s="218" t="s">
        <v>2397</v>
      </c>
      <c r="E14" s="219" t="s">
        <v>2494</v>
      </c>
      <c r="F14" s="47"/>
      <c r="G14" s="202"/>
      <c r="H14" s="201"/>
      <c r="I14" s="201"/>
      <c r="J14" s="201"/>
      <c r="K14" s="201"/>
    </row>
    <row r="15" spans="1:11" x14ac:dyDescent="0.25">
      <c r="A15" s="26" t="s">
        <v>2498</v>
      </c>
      <c r="B15" s="220" t="s">
        <v>2484</v>
      </c>
      <c r="C15" s="94">
        <v>1357416240.1214285</v>
      </c>
      <c r="D15" s="94">
        <v>890346420.36312985</v>
      </c>
      <c r="E15" s="221">
        <v>2247.7626604845582</v>
      </c>
      <c r="F15" s="222" t="s">
        <v>2496</v>
      </c>
      <c r="G15" s="202"/>
      <c r="H15" s="201"/>
      <c r="I15" s="201"/>
      <c r="J15" s="201"/>
      <c r="K15" s="201"/>
    </row>
    <row r="16" spans="1:11" x14ac:dyDescent="0.25">
      <c r="A16" s="26" t="s">
        <v>2499</v>
      </c>
      <c r="B16" s="223" t="s">
        <v>2485</v>
      </c>
      <c r="C16" s="94">
        <v>687246845.10435212</v>
      </c>
      <c r="D16" s="94">
        <v>705129882.39796662</v>
      </c>
      <c r="E16" s="221">
        <v>1392.3767275023188</v>
      </c>
      <c r="F16" s="222" t="s">
        <v>2496</v>
      </c>
      <c r="G16" s="202"/>
      <c r="H16" s="201"/>
      <c r="I16" s="201"/>
      <c r="J16" s="201"/>
      <c r="K16" s="201"/>
    </row>
    <row r="17" spans="1:11" x14ac:dyDescent="0.25">
      <c r="A17" s="26"/>
      <c r="B17" s="26"/>
      <c r="C17" s="26"/>
      <c r="D17" s="26"/>
      <c r="E17" s="26"/>
      <c r="F17" s="47"/>
      <c r="G17" s="202"/>
      <c r="H17" s="201"/>
      <c r="I17" s="201"/>
      <c r="J17" s="201"/>
      <c r="K17" s="201"/>
    </row>
    <row r="18" spans="1:11" x14ac:dyDescent="0.25">
      <c r="A18" s="26"/>
      <c r="B18" s="26"/>
      <c r="C18" s="26"/>
      <c r="D18" s="26"/>
      <c r="E18" s="26"/>
      <c r="F18" s="47"/>
      <c r="G18" s="202"/>
      <c r="H18" s="201"/>
      <c r="I18" s="201"/>
      <c r="J18" s="201"/>
      <c r="K18" s="201"/>
    </row>
    <row r="19" spans="1:11" x14ac:dyDescent="0.25">
      <c r="A19" s="26"/>
      <c r="B19" s="26"/>
      <c r="C19" s="214" t="s">
        <v>2491</v>
      </c>
      <c r="D19" s="215" t="s">
        <v>2492</v>
      </c>
      <c r="E19" s="216" t="s">
        <v>2493</v>
      </c>
      <c r="F19" s="47"/>
      <c r="G19" s="202"/>
      <c r="H19" s="201"/>
      <c r="I19" s="201"/>
      <c r="J19" s="201"/>
      <c r="K19" s="201"/>
    </row>
    <row r="20" spans="1:11" x14ac:dyDescent="0.25">
      <c r="A20" s="26"/>
      <c r="B20" s="26"/>
      <c r="C20" s="217" t="s">
        <v>2397</v>
      </c>
      <c r="D20" s="218" t="s">
        <v>2397</v>
      </c>
      <c r="E20" s="219" t="s">
        <v>2397</v>
      </c>
      <c r="F20" s="47"/>
      <c r="G20" s="202"/>
      <c r="H20" s="201"/>
      <c r="I20" s="201"/>
      <c r="J20" s="201"/>
      <c r="K20" s="201"/>
    </row>
    <row r="21" spans="1:11" x14ac:dyDescent="0.25">
      <c r="A21" s="26" t="s">
        <v>2500</v>
      </c>
      <c r="B21" s="214" t="s">
        <v>2495</v>
      </c>
      <c r="C21" s="94">
        <v>228890736297.38815</v>
      </c>
      <c r="D21" s="94">
        <v>1040446078.6742332</v>
      </c>
      <c r="E21" s="221">
        <v>229931182376.06238</v>
      </c>
      <c r="F21" s="222" t="s">
        <v>2497</v>
      </c>
      <c r="G21" s="202"/>
      <c r="H21" s="201"/>
      <c r="I21" s="201"/>
      <c r="J21" s="201"/>
      <c r="K21" s="201"/>
    </row>
    <row r="22" spans="1:11" x14ac:dyDescent="0.25">
      <c r="A22" s="201"/>
      <c r="B22" s="26"/>
      <c r="C22" s="26"/>
      <c r="D22" s="26"/>
      <c r="E22" s="26"/>
      <c r="F22" s="26"/>
      <c r="G22" s="201"/>
      <c r="H22" s="201"/>
      <c r="I22" s="201"/>
      <c r="J22" s="201"/>
      <c r="K22" s="201"/>
    </row>
    <row r="23" spans="1:11" x14ac:dyDescent="0.25">
      <c r="A23" s="201"/>
      <c r="B23" s="26"/>
      <c r="C23" s="26"/>
      <c r="D23" s="26"/>
      <c r="E23" s="26"/>
      <c r="F23" s="26"/>
      <c r="G23" s="201"/>
      <c r="H23" s="201"/>
      <c r="I23" s="201"/>
      <c r="J23" s="201"/>
      <c r="K23" s="201"/>
    </row>
    <row r="24" spans="1:11" x14ac:dyDescent="0.25">
      <c r="A24" s="201"/>
      <c r="B24" s="26"/>
      <c r="C24" s="214" t="s">
        <v>2491</v>
      </c>
      <c r="D24" s="215" t="s">
        <v>2492</v>
      </c>
      <c r="E24" s="216" t="s">
        <v>2493</v>
      </c>
      <c r="F24" s="26"/>
      <c r="G24" s="201"/>
      <c r="H24" s="201"/>
      <c r="I24" s="201"/>
      <c r="J24" s="201"/>
      <c r="K24" s="201"/>
    </row>
    <row r="25" spans="1:11" x14ac:dyDescent="0.25">
      <c r="A25" s="201"/>
      <c r="B25" s="26"/>
      <c r="C25" s="217" t="s">
        <v>2396</v>
      </c>
      <c r="D25" s="218" t="s">
        <v>2396</v>
      </c>
      <c r="E25" s="219" t="s">
        <v>4143</v>
      </c>
      <c r="F25" s="26"/>
      <c r="G25" s="201"/>
      <c r="H25" s="201"/>
      <c r="I25" s="201"/>
      <c r="J25" s="201"/>
      <c r="K25" s="201"/>
    </row>
    <row r="26" spans="1:11" x14ac:dyDescent="0.25">
      <c r="A26" s="201"/>
      <c r="B26" s="220" t="s">
        <v>2484</v>
      </c>
      <c r="C26" s="94">
        <v>475095684042.5</v>
      </c>
      <c r="D26" s="94">
        <v>311621247127.09546</v>
      </c>
      <c r="E26" s="221">
        <v>786716.93116959545</v>
      </c>
      <c r="F26" s="26"/>
      <c r="G26" s="201"/>
      <c r="H26" s="201"/>
      <c r="I26" s="201"/>
      <c r="J26" s="201"/>
      <c r="K26" s="201"/>
    </row>
    <row r="27" spans="1:11" x14ac:dyDescent="0.25">
      <c r="A27" s="201"/>
      <c r="B27" s="224" t="s">
        <v>2485</v>
      </c>
      <c r="C27" s="94">
        <v>240536395786.52322</v>
      </c>
      <c r="D27" s="94">
        <v>246795458839.2883</v>
      </c>
      <c r="E27" s="221">
        <v>487331.85462581151</v>
      </c>
      <c r="F27" s="26"/>
      <c r="G27" s="201"/>
      <c r="H27" s="201"/>
      <c r="I27" s="201"/>
      <c r="J27" s="201"/>
      <c r="K27" s="201"/>
    </row>
    <row r="28" spans="1:11" x14ac:dyDescent="0.25">
      <c r="A28" s="201"/>
      <c r="B28" s="224" t="s">
        <v>2356</v>
      </c>
      <c r="C28" s="94">
        <v>715632079829.02319</v>
      </c>
      <c r="D28" s="94">
        <v>558416705966.38379</v>
      </c>
      <c r="E28" s="221">
        <v>1274048.7857954069</v>
      </c>
      <c r="F28" s="26"/>
      <c r="G28" s="201"/>
      <c r="H28" s="201"/>
      <c r="I28" s="201"/>
      <c r="J28" s="201"/>
      <c r="K28" s="201"/>
    </row>
    <row r="29" spans="1:11" x14ac:dyDescent="0.25">
      <c r="A29" s="201"/>
      <c r="B29" s="223" t="s">
        <v>4144</v>
      </c>
      <c r="C29" s="94">
        <v>552506725627.76563</v>
      </c>
      <c r="D29" s="94">
        <v>364156127535.98163</v>
      </c>
      <c r="E29" s="221">
        <v>916662.85316374735</v>
      </c>
      <c r="F29" s="26"/>
      <c r="G29" s="201"/>
      <c r="H29" s="201"/>
      <c r="I29" s="201"/>
      <c r="J29" s="201"/>
      <c r="K29" s="20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16306"/>
  <sheetViews>
    <sheetView zoomScale="80" zoomScaleNormal="80" workbookViewId="0"/>
  </sheetViews>
  <sheetFormatPr defaultColWidth="9.33203125" defaultRowHeight="12.75" x14ac:dyDescent="0.2"/>
  <cols>
    <col min="1" max="1" width="45" style="2" customWidth="1"/>
    <col min="2" max="2" width="78" style="2" customWidth="1"/>
    <col min="3" max="3" width="57.1640625" style="2" customWidth="1"/>
    <col min="4" max="4" width="39.83203125" style="2" customWidth="1"/>
    <col min="5" max="16384" width="9.33203125" style="2"/>
  </cols>
  <sheetData>
    <row r="1" spans="1:4" ht="24" customHeight="1" x14ac:dyDescent="0.25">
      <c r="A1" s="15" t="s">
        <v>4254</v>
      </c>
    </row>
    <row r="2" spans="1:4" x14ac:dyDescent="0.2">
      <c r="A2" s="242" t="s">
        <v>2117</v>
      </c>
      <c r="B2" s="8"/>
      <c r="C2" s="10"/>
    </row>
    <row r="3" spans="1:4" ht="15" x14ac:dyDescent="0.25">
      <c r="A3" s="234" t="s">
        <v>0</v>
      </c>
      <c r="B3" s="26"/>
      <c r="C3" s="26"/>
      <c r="D3" s="26"/>
    </row>
    <row r="4" spans="1:4" ht="15" x14ac:dyDescent="0.25">
      <c r="A4" s="234" t="s">
        <v>1</v>
      </c>
      <c r="B4" s="26"/>
      <c r="C4" s="26"/>
      <c r="D4" s="26"/>
    </row>
    <row r="5" spans="1:4" ht="15" x14ac:dyDescent="0.25">
      <c r="A5" s="234" t="s">
        <v>2</v>
      </c>
      <c r="B5" s="243" t="s">
        <v>2115</v>
      </c>
      <c r="C5" s="244" t="s">
        <v>2116</v>
      </c>
      <c r="D5" s="26"/>
    </row>
    <row r="6" spans="1:4" ht="15" x14ac:dyDescent="0.25">
      <c r="A6" s="234" t="s">
        <v>3</v>
      </c>
      <c r="B6" s="26"/>
      <c r="C6" s="26"/>
      <c r="D6" s="26"/>
    </row>
    <row r="7" spans="1:4" ht="15" x14ac:dyDescent="0.25">
      <c r="A7" s="234" t="s">
        <v>4</v>
      </c>
      <c r="B7" s="26"/>
      <c r="C7" s="26"/>
      <c r="D7" s="26"/>
    </row>
    <row r="8" spans="1:4" ht="15" x14ac:dyDescent="0.25">
      <c r="A8" s="234" t="s">
        <v>5</v>
      </c>
      <c r="B8" s="26"/>
      <c r="C8" s="26"/>
      <c r="D8" s="26"/>
    </row>
    <row r="9" spans="1:4" ht="15" x14ac:dyDescent="0.25">
      <c r="A9" s="234" t="s">
        <v>6</v>
      </c>
      <c r="B9" s="26"/>
      <c r="C9" s="26"/>
      <c r="D9" s="26"/>
    </row>
    <row r="10" spans="1:4" ht="15" x14ac:dyDescent="0.25">
      <c r="A10" s="234" t="s">
        <v>2357</v>
      </c>
      <c r="B10" s="26"/>
      <c r="C10" s="26"/>
      <c r="D10" s="26"/>
    </row>
    <row r="11" spans="1:4" ht="15" x14ac:dyDescent="0.25">
      <c r="A11" s="234" t="s">
        <v>2358</v>
      </c>
      <c r="B11" s="26"/>
      <c r="C11" s="26"/>
      <c r="D11" s="26"/>
    </row>
    <row r="12" spans="1:4" ht="15" x14ac:dyDescent="0.25">
      <c r="A12" s="234" t="s">
        <v>7</v>
      </c>
      <c r="B12" s="26"/>
      <c r="C12" s="26"/>
      <c r="D12" s="26"/>
    </row>
    <row r="13" spans="1:4" ht="15" x14ac:dyDescent="0.25">
      <c r="A13" s="234" t="s">
        <v>8</v>
      </c>
      <c r="B13" s="26"/>
      <c r="C13" s="26"/>
      <c r="D13" s="26"/>
    </row>
    <row r="14" spans="1:4" ht="15" x14ac:dyDescent="0.25">
      <c r="A14" s="234" t="s">
        <v>2359</v>
      </c>
      <c r="B14" s="26"/>
      <c r="C14" s="26"/>
      <c r="D14" s="26"/>
    </row>
    <row r="15" spans="1:4" ht="15" x14ac:dyDescent="0.25">
      <c r="A15" s="234" t="s">
        <v>9</v>
      </c>
      <c r="B15" s="26"/>
      <c r="C15" s="26"/>
      <c r="D15" s="26"/>
    </row>
    <row r="16" spans="1:4" ht="15" x14ac:dyDescent="0.25">
      <c r="A16" s="234" t="s">
        <v>2353</v>
      </c>
      <c r="B16" s="26"/>
      <c r="C16" s="26"/>
      <c r="D16" s="26"/>
    </row>
    <row r="17" spans="1:6" ht="15" x14ac:dyDescent="0.25">
      <c r="A17" s="234" t="s">
        <v>2354</v>
      </c>
      <c r="B17" s="26"/>
      <c r="C17" s="26"/>
      <c r="D17" s="26"/>
    </row>
    <row r="18" spans="1:6" ht="30" x14ac:dyDescent="0.25">
      <c r="A18" s="235" t="s">
        <v>2360</v>
      </c>
      <c r="B18" s="26"/>
      <c r="C18" s="26"/>
      <c r="D18" s="26"/>
    </row>
    <row r="19" spans="1:6" x14ac:dyDescent="0.2">
      <c r="A19" s="27"/>
      <c r="B19" s="26"/>
      <c r="C19" s="26"/>
      <c r="D19" s="26"/>
    </row>
    <row r="20" spans="1:6" x14ac:dyDescent="0.2">
      <c r="A20" s="27"/>
      <c r="B20" s="26"/>
      <c r="C20" s="26"/>
      <c r="D20" s="26"/>
    </row>
    <row r="21" spans="1:6" x14ac:dyDescent="0.2">
      <c r="A21" s="220" t="s">
        <v>2220</v>
      </c>
      <c r="B21" s="26"/>
      <c r="C21" s="26"/>
      <c r="D21" s="26"/>
    </row>
    <row r="22" spans="1:6" x14ac:dyDescent="0.2">
      <c r="A22" s="240" t="s">
        <v>0</v>
      </c>
      <c r="B22" s="142" t="s">
        <v>2178</v>
      </c>
      <c r="C22" s="142" t="s">
        <v>2362</v>
      </c>
      <c r="D22" s="241" t="s">
        <v>2363</v>
      </c>
    </row>
    <row r="23" spans="1:6" x14ac:dyDescent="0.2">
      <c r="A23" s="236" t="s">
        <v>2181</v>
      </c>
      <c r="B23" s="236" t="s">
        <v>2219</v>
      </c>
      <c r="C23" s="85"/>
      <c r="D23" s="85"/>
    </row>
    <row r="24" spans="1:6" x14ac:dyDescent="0.2">
      <c r="A24" s="147" t="s">
        <v>2118</v>
      </c>
      <c r="B24" s="147" t="s">
        <v>2179</v>
      </c>
      <c r="C24" s="85" t="s">
        <v>2364</v>
      </c>
      <c r="D24" s="85" t="s">
        <v>2365</v>
      </c>
    </row>
    <row r="25" spans="1:6" x14ac:dyDescent="0.2">
      <c r="A25" s="147" t="s">
        <v>2142</v>
      </c>
      <c r="B25" s="147" t="s">
        <v>2180</v>
      </c>
      <c r="C25" s="85" t="s">
        <v>2364</v>
      </c>
      <c r="D25" s="85" t="s">
        <v>2365</v>
      </c>
    </row>
    <row r="26" spans="1:6" x14ac:dyDescent="0.2">
      <c r="A26" s="236" t="s">
        <v>2201</v>
      </c>
      <c r="B26" s="236" t="s">
        <v>2216</v>
      </c>
      <c r="C26" s="85"/>
      <c r="D26" s="85"/>
    </row>
    <row r="27" spans="1:6" ht="25.5" x14ac:dyDescent="0.2">
      <c r="A27" s="147" t="s">
        <v>38</v>
      </c>
      <c r="B27" s="147" t="s">
        <v>2182</v>
      </c>
      <c r="C27" s="147" t="s">
        <v>2366</v>
      </c>
      <c r="D27" s="85" t="s">
        <v>2373</v>
      </c>
    </row>
    <row r="28" spans="1:6" ht="25.5" x14ac:dyDescent="0.2">
      <c r="A28" s="151" t="s">
        <v>57</v>
      </c>
      <c r="B28" s="151" t="s">
        <v>2183</v>
      </c>
      <c r="C28" s="56" t="s">
        <v>2375</v>
      </c>
      <c r="D28" s="56" t="s">
        <v>2365</v>
      </c>
      <c r="E28" s="11"/>
      <c r="F28" s="11"/>
    </row>
    <row r="29" spans="1:6" x14ac:dyDescent="0.2">
      <c r="A29" s="151" t="s">
        <v>3059</v>
      </c>
      <c r="B29" s="237" t="s">
        <v>3060</v>
      </c>
      <c r="C29" s="56" t="s">
        <v>2375</v>
      </c>
      <c r="D29" s="56" t="s">
        <v>2365</v>
      </c>
      <c r="E29" s="11"/>
      <c r="F29" s="11"/>
    </row>
    <row r="30" spans="1:6" x14ac:dyDescent="0.2">
      <c r="A30" s="151" t="s">
        <v>116</v>
      </c>
      <c r="B30" s="151" t="s">
        <v>2184</v>
      </c>
      <c r="C30" s="56" t="s">
        <v>2367</v>
      </c>
      <c r="D30" s="56" t="s">
        <v>2365</v>
      </c>
      <c r="E30" s="11"/>
      <c r="F30" s="11"/>
    </row>
    <row r="31" spans="1:6" ht="25.5" x14ac:dyDescent="0.2">
      <c r="A31" s="151" t="s">
        <v>151</v>
      </c>
      <c r="B31" s="151" t="s">
        <v>2185</v>
      </c>
      <c r="C31" s="56" t="s">
        <v>2367</v>
      </c>
      <c r="D31" s="56" t="s">
        <v>2365</v>
      </c>
      <c r="E31" s="11"/>
      <c r="F31" s="11"/>
    </row>
    <row r="32" spans="1:6" x14ac:dyDescent="0.2">
      <c r="A32" s="151" t="s">
        <v>155</v>
      </c>
      <c r="B32" s="151" t="s">
        <v>2186</v>
      </c>
      <c r="C32" s="56" t="s">
        <v>2374</v>
      </c>
      <c r="D32" s="56" t="s">
        <v>2373</v>
      </c>
      <c r="E32" s="11"/>
      <c r="F32" s="11"/>
    </row>
    <row r="33" spans="1:192" x14ac:dyDescent="0.2">
      <c r="A33" s="151" t="s">
        <v>185</v>
      </c>
      <c r="B33" s="151" t="s">
        <v>2187</v>
      </c>
      <c r="C33" s="56" t="s">
        <v>2374</v>
      </c>
      <c r="D33" s="56" t="s">
        <v>2373</v>
      </c>
      <c r="E33" s="11"/>
      <c r="F33" s="11"/>
    </row>
    <row r="34" spans="1:192" x14ac:dyDescent="0.2">
      <c r="A34" s="151" t="s">
        <v>189</v>
      </c>
      <c r="B34" s="151" t="s">
        <v>2188</v>
      </c>
      <c r="C34" s="56" t="s">
        <v>2367</v>
      </c>
      <c r="D34" s="56" t="s">
        <v>2365</v>
      </c>
      <c r="E34" s="11"/>
      <c r="F34" s="11"/>
    </row>
    <row r="35" spans="1:192" x14ac:dyDescent="0.2">
      <c r="A35" s="151" t="s">
        <v>202</v>
      </c>
      <c r="B35" s="151" t="s">
        <v>2189</v>
      </c>
      <c r="C35" s="56" t="s">
        <v>2378</v>
      </c>
      <c r="D35" s="56" t="s">
        <v>2373</v>
      </c>
      <c r="E35" s="11"/>
      <c r="F35" s="11"/>
    </row>
    <row r="36" spans="1:192" ht="25.5" x14ac:dyDescent="0.2">
      <c r="A36" s="151" t="s">
        <v>212</v>
      </c>
      <c r="B36" s="151" t="s">
        <v>2190</v>
      </c>
      <c r="C36" s="56" t="s">
        <v>2368</v>
      </c>
      <c r="D36" s="56" t="s">
        <v>2373</v>
      </c>
      <c r="E36" s="11"/>
      <c r="F36" s="11"/>
    </row>
    <row r="37" spans="1:192" ht="25.5" x14ac:dyDescent="0.2">
      <c r="A37" s="151" t="s">
        <v>233</v>
      </c>
      <c r="B37" s="151" t="s">
        <v>2190</v>
      </c>
      <c r="C37" s="56" t="s">
        <v>2368</v>
      </c>
      <c r="D37" s="56" t="s">
        <v>2373</v>
      </c>
      <c r="E37" s="11"/>
      <c r="F37" s="11"/>
    </row>
    <row r="38" spans="1:192" ht="25.5" x14ac:dyDescent="0.2">
      <c r="A38" s="151" t="s">
        <v>265</v>
      </c>
      <c r="B38" s="151" t="s">
        <v>2190</v>
      </c>
      <c r="C38" s="56" t="s">
        <v>2368</v>
      </c>
      <c r="D38" s="56" t="s">
        <v>2373</v>
      </c>
      <c r="E38" s="11"/>
      <c r="F38" s="11"/>
    </row>
    <row r="39" spans="1:192" ht="38.25" x14ac:dyDescent="0.2">
      <c r="A39" s="151" t="s">
        <v>389</v>
      </c>
      <c r="B39" s="151" t="s">
        <v>2191</v>
      </c>
      <c r="C39" s="56" t="s">
        <v>2368</v>
      </c>
      <c r="D39" s="56" t="s">
        <v>2373</v>
      </c>
      <c r="E39" s="11"/>
      <c r="F39" s="11"/>
    </row>
    <row r="40" spans="1:192" x14ac:dyDescent="0.2">
      <c r="A40" s="151" t="s">
        <v>406</v>
      </c>
      <c r="B40" s="151" t="s">
        <v>2192</v>
      </c>
      <c r="C40" s="56" t="s">
        <v>2368</v>
      </c>
      <c r="D40" s="56" t="s">
        <v>2373</v>
      </c>
      <c r="E40" s="11"/>
      <c r="F40" s="11"/>
    </row>
    <row r="41" spans="1:192" x14ac:dyDescent="0.2">
      <c r="A41" s="56" t="s">
        <v>3338</v>
      </c>
      <c r="B41" s="237" t="s">
        <v>3389</v>
      </c>
      <c r="C41" s="56" t="s">
        <v>2375</v>
      </c>
      <c r="D41" s="56" t="s">
        <v>2365</v>
      </c>
      <c r="E41" s="11"/>
      <c r="F41" s="12"/>
      <c r="G41" s="8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  <c r="S41" s="8"/>
      <c r="T41" s="9"/>
      <c r="U41" s="8"/>
      <c r="V41" s="9"/>
      <c r="W41" s="8"/>
      <c r="X41" s="9"/>
      <c r="Y41" s="8"/>
      <c r="Z41" s="9"/>
      <c r="AA41" s="8"/>
      <c r="AB41" s="9"/>
      <c r="AC41" s="8"/>
      <c r="AD41" s="9"/>
      <c r="AE41" s="8"/>
      <c r="AF41" s="9"/>
      <c r="AG41" s="8"/>
      <c r="AH41" s="9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9"/>
      <c r="AY41" s="8"/>
      <c r="AZ41" s="9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8"/>
      <c r="BL41" s="9"/>
      <c r="BM41" s="8"/>
      <c r="BN41" s="9"/>
      <c r="BO41" s="8"/>
      <c r="BP41" s="9"/>
      <c r="BQ41" s="8"/>
      <c r="BR41" s="9"/>
      <c r="BS41" s="8"/>
      <c r="BT41" s="9"/>
      <c r="BU41" s="8"/>
      <c r="BV41" s="9"/>
      <c r="BW41" s="8"/>
      <c r="BX41" s="9"/>
      <c r="BY41" s="8"/>
      <c r="BZ41" s="9"/>
      <c r="CA41" s="8"/>
      <c r="CB41" s="9"/>
      <c r="CC41" s="8"/>
      <c r="CD41" s="9"/>
      <c r="CE41" s="8"/>
      <c r="CF41" s="9"/>
      <c r="CG41" s="8"/>
      <c r="CH41" s="9"/>
      <c r="CI41" s="8"/>
      <c r="CJ41" s="9"/>
      <c r="CK41" s="8"/>
      <c r="CL41" s="9"/>
      <c r="CM41" s="8"/>
      <c r="CN41" s="9"/>
      <c r="CO41" s="8"/>
      <c r="CP41" s="9"/>
      <c r="CQ41" s="8"/>
      <c r="CR41" s="9"/>
      <c r="CS41" s="8"/>
      <c r="CT41" s="9"/>
      <c r="CU41" s="8"/>
      <c r="CV41" s="9"/>
      <c r="CW41" s="8"/>
      <c r="CX41" s="9"/>
      <c r="CY41" s="8"/>
      <c r="CZ41" s="9"/>
      <c r="DA41" s="8"/>
      <c r="DB41" s="9"/>
      <c r="DC41" s="8"/>
      <c r="DD41" s="9"/>
      <c r="DE41" s="8"/>
      <c r="DF41" s="9"/>
      <c r="DG41" s="8"/>
      <c r="DH41" s="9"/>
      <c r="DI41" s="8"/>
      <c r="DJ41" s="9"/>
      <c r="DK41" s="8"/>
      <c r="DL41" s="9"/>
      <c r="DM41" s="8"/>
      <c r="DN41" s="9"/>
      <c r="DO41" s="8"/>
      <c r="DP41" s="9"/>
      <c r="DQ41" s="8"/>
      <c r="DR41" s="9"/>
      <c r="DS41" s="8"/>
      <c r="DT41" s="9"/>
      <c r="DU41" s="8"/>
      <c r="DV41" s="9"/>
      <c r="DW41" s="8"/>
      <c r="DX41" s="9"/>
      <c r="DY41" s="8"/>
      <c r="DZ41" s="9"/>
      <c r="EA41" s="8"/>
      <c r="EB41" s="9"/>
      <c r="EC41" s="8"/>
      <c r="ED41" s="9"/>
      <c r="EE41" s="8"/>
      <c r="EF41" s="9"/>
      <c r="EG41" s="8"/>
      <c r="EH41" s="9"/>
      <c r="EI41" s="8"/>
      <c r="EJ41" s="9"/>
      <c r="EK41" s="8"/>
      <c r="EL41" s="9"/>
      <c r="EM41" s="8"/>
      <c r="EN41" s="9"/>
      <c r="EO41" s="8"/>
      <c r="EP41" s="9"/>
      <c r="EQ41" s="8"/>
      <c r="ER41" s="9"/>
      <c r="ES41" s="8"/>
      <c r="ET41" s="9"/>
      <c r="EU41" s="8"/>
      <c r="EV41" s="9"/>
      <c r="EW41" s="8"/>
      <c r="EX41" s="9"/>
      <c r="EY41" s="8"/>
      <c r="EZ41" s="9"/>
      <c r="FA41" s="8"/>
      <c r="FB41" s="9"/>
      <c r="FC41" s="8"/>
      <c r="FD41" s="9"/>
      <c r="FE41" s="8"/>
      <c r="FF41" s="9"/>
      <c r="FG41" s="8"/>
      <c r="FH41" s="9"/>
      <c r="FI41" s="8"/>
      <c r="FJ41" s="9"/>
      <c r="FK41" s="8"/>
      <c r="FL41" s="9"/>
      <c r="FM41" s="8"/>
      <c r="FN41" s="9"/>
      <c r="FO41" s="8"/>
      <c r="FP41" s="9"/>
      <c r="FQ41" s="8"/>
      <c r="FR41" s="9"/>
      <c r="FS41" s="8"/>
      <c r="FT41" s="9"/>
      <c r="FU41" s="8"/>
      <c r="FV41" s="9"/>
      <c r="FW41" s="8"/>
      <c r="FX41" s="9"/>
      <c r="FY41" s="8"/>
      <c r="FZ41" s="9"/>
      <c r="GA41" s="8"/>
      <c r="GB41" s="9"/>
      <c r="GC41" s="8"/>
      <c r="GD41" s="9"/>
      <c r="GE41" s="8"/>
      <c r="GF41" s="9"/>
      <c r="GG41" s="8"/>
      <c r="GH41" s="9"/>
      <c r="GI41" s="8"/>
      <c r="GJ41" s="9"/>
    </row>
    <row r="42" spans="1:192" x14ac:dyDescent="0.2">
      <c r="A42" s="151" t="s">
        <v>408</v>
      </c>
      <c r="B42" s="151" t="s">
        <v>2193</v>
      </c>
      <c r="C42" s="56" t="s">
        <v>2369</v>
      </c>
      <c r="D42" s="56" t="s">
        <v>2373</v>
      </c>
      <c r="E42" s="11"/>
      <c r="F42" s="11"/>
    </row>
    <row r="43" spans="1:192" ht="38.25" x14ac:dyDescent="0.2">
      <c r="A43" s="151" t="s">
        <v>438</v>
      </c>
      <c r="B43" s="151" t="s">
        <v>2194</v>
      </c>
      <c r="C43" s="56" t="s">
        <v>2369</v>
      </c>
      <c r="D43" s="56" t="s">
        <v>2373</v>
      </c>
      <c r="E43" s="11"/>
      <c r="F43" s="11"/>
    </row>
    <row r="44" spans="1:192" ht="25.5" x14ac:dyDescent="0.2">
      <c r="A44" s="151" t="s">
        <v>570</v>
      </c>
      <c r="B44" s="151" t="s">
        <v>2195</v>
      </c>
      <c r="C44" s="56" t="s">
        <v>2369</v>
      </c>
      <c r="D44" s="56" t="s">
        <v>2373</v>
      </c>
      <c r="E44" s="11"/>
      <c r="F44" s="11"/>
    </row>
    <row r="45" spans="1:192" ht="25.5" x14ac:dyDescent="0.2">
      <c r="A45" s="151" t="s">
        <v>589</v>
      </c>
      <c r="B45" s="151" t="s">
        <v>2196</v>
      </c>
      <c r="C45" s="56" t="s">
        <v>2369</v>
      </c>
      <c r="D45" s="56" t="s">
        <v>2373</v>
      </c>
      <c r="E45" s="11"/>
      <c r="F45" s="11"/>
    </row>
    <row r="46" spans="1:192" x14ac:dyDescent="0.2">
      <c r="A46" s="56" t="s">
        <v>3084</v>
      </c>
      <c r="B46" s="237" t="s">
        <v>3085</v>
      </c>
      <c r="C46" s="56" t="s">
        <v>2370</v>
      </c>
      <c r="D46" s="56" t="s">
        <v>2365</v>
      </c>
      <c r="E46" s="11"/>
      <c r="F46" s="11"/>
    </row>
    <row r="47" spans="1:192" ht="25.5" x14ac:dyDescent="0.2">
      <c r="A47" s="151" t="s">
        <v>591</v>
      </c>
      <c r="B47" s="151" t="s">
        <v>2197</v>
      </c>
      <c r="C47" s="56" t="s">
        <v>2370</v>
      </c>
      <c r="D47" s="56" t="s">
        <v>2365</v>
      </c>
      <c r="E47" s="11"/>
      <c r="F47" s="11"/>
    </row>
    <row r="48" spans="1:192" ht="25.5" x14ac:dyDescent="0.2">
      <c r="A48" s="151" t="s">
        <v>3078</v>
      </c>
      <c r="B48" s="151" t="s">
        <v>3406</v>
      </c>
      <c r="C48" s="56" t="s">
        <v>2370</v>
      </c>
      <c r="D48" s="56" t="s">
        <v>2365</v>
      </c>
      <c r="E48" s="11"/>
      <c r="F48" s="11"/>
    </row>
    <row r="49" spans="1:6" x14ac:dyDescent="0.2">
      <c r="A49" s="151" t="s">
        <v>595</v>
      </c>
      <c r="B49" s="151" t="s">
        <v>2198</v>
      </c>
      <c r="C49" s="151" t="s">
        <v>2198</v>
      </c>
      <c r="D49" s="56" t="s">
        <v>2365</v>
      </c>
      <c r="E49" s="11"/>
      <c r="F49" s="11"/>
    </row>
    <row r="50" spans="1:6" x14ac:dyDescent="0.2">
      <c r="A50" s="151" t="s">
        <v>606</v>
      </c>
      <c r="B50" s="151" t="s">
        <v>2199</v>
      </c>
      <c r="C50" s="151" t="s">
        <v>2198</v>
      </c>
      <c r="D50" s="56" t="s">
        <v>2365</v>
      </c>
      <c r="E50" s="11"/>
      <c r="F50" s="11"/>
    </row>
    <row r="51" spans="1:6" ht="25.5" x14ac:dyDescent="0.2">
      <c r="A51" s="151" t="s">
        <v>609</v>
      </c>
      <c r="B51" s="151" t="s">
        <v>2200</v>
      </c>
      <c r="C51" s="56" t="s">
        <v>2372</v>
      </c>
      <c r="D51" s="56" t="s">
        <v>2373</v>
      </c>
      <c r="E51" s="11"/>
      <c r="F51" s="11"/>
    </row>
    <row r="52" spans="1:6" ht="51" x14ac:dyDescent="0.2">
      <c r="A52" s="151" t="s">
        <v>2214</v>
      </c>
      <c r="B52" s="151" t="s">
        <v>695</v>
      </c>
      <c r="C52" s="56" t="s">
        <v>2372</v>
      </c>
      <c r="D52" s="56" t="s">
        <v>2373</v>
      </c>
      <c r="E52" s="11"/>
      <c r="F52" s="11"/>
    </row>
    <row r="53" spans="1:6" x14ac:dyDescent="0.2">
      <c r="A53" s="151" t="s">
        <v>696</v>
      </c>
      <c r="B53" s="151" t="s">
        <v>2202</v>
      </c>
      <c r="C53" s="56" t="s">
        <v>2377</v>
      </c>
      <c r="D53" s="56" t="s">
        <v>2365</v>
      </c>
      <c r="E53" s="11"/>
      <c r="F53" s="11"/>
    </row>
    <row r="54" spans="1:6" x14ac:dyDescent="0.2">
      <c r="A54" s="238" t="s">
        <v>2208</v>
      </c>
      <c r="B54" s="238" t="s">
        <v>2218</v>
      </c>
      <c r="C54" s="56"/>
      <c r="D54" s="56"/>
      <c r="E54" s="11"/>
      <c r="F54" s="11"/>
    </row>
    <row r="55" spans="1:6" x14ac:dyDescent="0.2">
      <c r="A55" s="61" t="s">
        <v>4183</v>
      </c>
      <c r="B55" s="151" t="s">
        <v>4185</v>
      </c>
      <c r="C55" s="151" t="s">
        <v>2198</v>
      </c>
      <c r="D55" s="56" t="s">
        <v>2365</v>
      </c>
      <c r="E55" s="11"/>
      <c r="F55" s="11"/>
    </row>
    <row r="56" spans="1:6" x14ac:dyDescent="0.2">
      <c r="A56" s="61" t="s">
        <v>4136</v>
      </c>
      <c r="B56" s="151" t="s">
        <v>2203</v>
      </c>
      <c r="C56" s="151" t="s">
        <v>2198</v>
      </c>
      <c r="D56" s="56" t="s">
        <v>2365</v>
      </c>
      <c r="E56" s="11"/>
      <c r="F56" s="11"/>
    </row>
    <row r="57" spans="1:6" x14ac:dyDescent="0.2">
      <c r="A57" s="151" t="s">
        <v>2209</v>
      </c>
      <c r="B57" s="151" t="s">
        <v>2204</v>
      </c>
      <c r="C57" s="56" t="s">
        <v>2376</v>
      </c>
      <c r="D57" s="56" t="s">
        <v>2365</v>
      </c>
      <c r="E57" s="11"/>
      <c r="F57" s="11"/>
    </row>
    <row r="58" spans="1:6" x14ac:dyDescent="0.2">
      <c r="A58" s="151" t="s">
        <v>2210</v>
      </c>
      <c r="B58" s="151" t="s">
        <v>2205</v>
      </c>
      <c r="C58" s="56" t="s">
        <v>2376</v>
      </c>
      <c r="D58" s="56" t="s">
        <v>2365</v>
      </c>
      <c r="E58" s="11"/>
      <c r="F58" s="11"/>
    </row>
    <row r="59" spans="1:6" ht="38.25" x14ac:dyDescent="0.2">
      <c r="A59" s="151" t="s">
        <v>2028</v>
      </c>
      <c r="B59" s="151" t="s">
        <v>2206</v>
      </c>
      <c r="C59" s="56" t="s">
        <v>2377</v>
      </c>
      <c r="D59" s="56" t="s">
        <v>2365</v>
      </c>
      <c r="E59" s="11"/>
      <c r="F59" s="11"/>
    </row>
    <row r="60" spans="1:6" x14ac:dyDescent="0.2">
      <c r="A60" s="61" t="s">
        <v>3431</v>
      </c>
      <c r="B60" s="151" t="s">
        <v>4137</v>
      </c>
      <c r="C60" s="151" t="s">
        <v>2198</v>
      </c>
      <c r="D60" s="56" t="s">
        <v>2365</v>
      </c>
      <c r="E60" s="11"/>
      <c r="F60" s="11"/>
    </row>
    <row r="61" spans="1:6" x14ac:dyDescent="0.2">
      <c r="A61" s="61" t="s">
        <v>4135</v>
      </c>
      <c r="B61" s="151" t="s">
        <v>2203</v>
      </c>
      <c r="C61" s="151" t="s">
        <v>2198</v>
      </c>
      <c r="D61" s="56" t="s">
        <v>2365</v>
      </c>
      <c r="E61" s="11"/>
      <c r="F61" s="11"/>
    </row>
    <row r="62" spans="1:6" x14ac:dyDescent="0.2">
      <c r="A62" s="151" t="s">
        <v>2211</v>
      </c>
      <c r="B62" s="151" t="s">
        <v>2204</v>
      </c>
      <c r="C62" s="56" t="s">
        <v>2376</v>
      </c>
      <c r="D62" s="56" t="s">
        <v>2365</v>
      </c>
      <c r="E62" s="11"/>
      <c r="F62" s="11"/>
    </row>
    <row r="63" spans="1:6" x14ac:dyDescent="0.2">
      <c r="A63" s="151" t="s">
        <v>2212</v>
      </c>
      <c r="B63" s="151" t="s">
        <v>2207</v>
      </c>
      <c r="C63" s="56" t="s">
        <v>2376</v>
      </c>
      <c r="D63" s="56" t="s">
        <v>2365</v>
      </c>
      <c r="E63" s="11"/>
      <c r="F63" s="11"/>
    </row>
    <row r="64" spans="1:6" x14ac:dyDescent="0.2">
      <c r="A64" s="61" t="s">
        <v>3432</v>
      </c>
      <c r="B64" s="151" t="s">
        <v>4138</v>
      </c>
      <c r="C64" s="151" t="s">
        <v>2198</v>
      </c>
      <c r="D64" s="56" t="s">
        <v>2365</v>
      </c>
      <c r="E64" s="11"/>
      <c r="F64" s="11"/>
    </row>
    <row r="65" spans="1:6" x14ac:dyDescent="0.2">
      <c r="A65" s="238" t="s">
        <v>2215</v>
      </c>
      <c r="B65" s="238" t="s">
        <v>2217</v>
      </c>
      <c r="C65" s="56"/>
      <c r="D65" s="56"/>
      <c r="E65" s="11"/>
      <c r="F65" s="11"/>
    </row>
    <row r="66" spans="1:6" ht="25.5" x14ac:dyDescent="0.2">
      <c r="A66" s="151" t="s">
        <v>10</v>
      </c>
      <c r="B66" s="151" t="s">
        <v>2387</v>
      </c>
      <c r="C66" s="151" t="s">
        <v>2366</v>
      </c>
      <c r="D66" s="56" t="s">
        <v>2373</v>
      </c>
      <c r="E66" s="11"/>
      <c r="F66" s="11"/>
    </row>
    <row r="67" spans="1:6" ht="25.5" x14ac:dyDescent="0.2">
      <c r="A67" s="151" t="s">
        <v>17</v>
      </c>
      <c r="B67" s="151" t="s">
        <v>2388</v>
      </c>
      <c r="C67" s="151" t="s">
        <v>2366</v>
      </c>
      <c r="D67" s="56" t="s">
        <v>2373</v>
      </c>
      <c r="E67" s="11"/>
      <c r="F67" s="11"/>
    </row>
    <row r="68" spans="1:6" x14ac:dyDescent="0.2">
      <c r="A68" s="151" t="s">
        <v>20</v>
      </c>
      <c r="B68" s="151" t="s">
        <v>2179</v>
      </c>
      <c r="C68" s="56" t="s">
        <v>2364</v>
      </c>
      <c r="D68" s="56" t="s">
        <v>2365</v>
      </c>
      <c r="E68" s="11"/>
      <c r="F68" s="11"/>
    </row>
    <row r="69" spans="1:6" x14ac:dyDescent="0.2">
      <c r="A69" s="151" t="s">
        <v>24</v>
      </c>
      <c r="B69" s="151" t="s">
        <v>2180</v>
      </c>
      <c r="C69" s="56" t="s">
        <v>2364</v>
      </c>
      <c r="D69" s="56" t="s">
        <v>2365</v>
      </c>
      <c r="E69" s="11"/>
      <c r="F69" s="11"/>
    </row>
    <row r="70" spans="1:6" ht="25.5" x14ac:dyDescent="0.2">
      <c r="A70" s="151" t="s">
        <v>29</v>
      </c>
      <c r="B70" s="151" t="s">
        <v>2213</v>
      </c>
      <c r="C70" s="56" t="s">
        <v>2372</v>
      </c>
      <c r="D70" s="56" t="s">
        <v>2373</v>
      </c>
      <c r="E70" s="11"/>
      <c r="F70" s="11"/>
    </row>
    <row r="71" spans="1:6" x14ac:dyDescent="0.2">
      <c r="A71" s="238" t="s">
        <v>2349</v>
      </c>
      <c r="B71" s="238" t="s">
        <v>2350</v>
      </c>
      <c r="C71" s="56"/>
      <c r="D71" s="56"/>
      <c r="E71" s="11"/>
      <c r="F71" s="11"/>
    </row>
    <row r="72" spans="1:6" ht="38.25" x14ac:dyDescent="0.2">
      <c r="A72" s="239" t="s">
        <v>3039</v>
      </c>
      <c r="B72" s="239" t="s">
        <v>3040</v>
      </c>
      <c r="C72" s="151" t="s">
        <v>4201</v>
      </c>
      <c r="D72" s="56" t="s">
        <v>2365</v>
      </c>
      <c r="E72" s="11"/>
      <c r="F72" s="11"/>
    </row>
    <row r="73" spans="1:6" x14ac:dyDescent="0.2">
      <c r="A73" s="151" t="s">
        <v>2221</v>
      </c>
      <c r="B73" s="151" t="s">
        <v>2351</v>
      </c>
      <c r="C73" s="56" t="s">
        <v>2371</v>
      </c>
      <c r="D73" s="56" t="s">
        <v>2365</v>
      </c>
      <c r="E73" s="11"/>
      <c r="F73" s="11"/>
    </row>
    <row r="74" spans="1:6" x14ac:dyDescent="0.2">
      <c r="A74" s="151" t="s">
        <v>2230</v>
      </c>
      <c r="B74" s="151" t="s">
        <v>2352</v>
      </c>
      <c r="C74" s="56" t="s">
        <v>2371</v>
      </c>
      <c r="D74" s="56" t="s">
        <v>2365</v>
      </c>
      <c r="E74" s="11"/>
      <c r="F74" s="11"/>
    </row>
    <row r="75" spans="1:6" x14ac:dyDescent="0.2">
      <c r="A75" s="239" t="s">
        <v>3045</v>
      </c>
      <c r="B75" s="151" t="s">
        <v>3046</v>
      </c>
      <c r="C75" s="56" t="s">
        <v>2371</v>
      </c>
      <c r="D75" s="56" t="s">
        <v>2365</v>
      </c>
      <c r="E75" s="11"/>
      <c r="F75" s="11"/>
    </row>
    <row r="76" spans="1:6" ht="25.5" x14ac:dyDescent="0.2">
      <c r="A76" s="151" t="s">
        <v>3067</v>
      </c>
      <c r="B76" s="151" t="s">
        <v>2247</v>
      </c>
      <c r="C76" s="56" t="s">
        <v>2371</v>
      </c>
      <c r="D76" s="56" t="s">
        <v>2365</v>
      </c>
      <c r="E76" s="11"/>
      <c r="F76" s="11"/>
    </row>
    <row r="77" spans="1:6" x14ac:dyDescent="0.2">
      <c r="A77" s="14"/>
      <c r="B77" s="11"/>
      <c r="C77" s="11"/>
      <c r="D77" s="11"/>
      <c r="E77" s="11"/>
      <c r="F77" s="11"/>
    </row>
    <row r="78" spans="1:6" x14ac:dyDescent="0.2">
      <c r="A78" s="14"/>
      <c r="B78" s="11"/>
      <c r="C78" s="11"/>
      <c r="D78" s="11"/>
      <c r="E78" s="11"/>
      <c r="F78" s="11"/>
    </row>
    <row r="79" spans="1:6" x14ac:dyDescent="0.2">
      <c r="A79" s="14"/>
      <c r="B79" s="11"/>
      <c r="C79" s="11"/>
      <c r="D79" s="11"/>
      <c r="E79" s="11"/>
      <c r="F79" s="11"/>
    </row>
    <row r="80" spans="1:6" x14ac:dyDescent="0.2">
      <c r="A80" s="14"/>
      <c r="B80" s="11"/>
      <c r="C80" s="11"/>
      <c r="D80" s="11"/>
      <c r="E80" s="11"/>
      <c r="F80" s="11"/>
    </row>
    <row r="81" spans="1:6" x14ac:dyDescent="0.2">
      <c r="A81" s="14"/>
      <c r="B81" s="11"/>
      <c r="C81" s="11"/>
      <c r="D81" s="11"/>
      <c r="E81" s="11"/>
      <c r="F81" s="11"/>
    </row>
    <row r="82" spans="1:6" x14ac:dyDescent="0.2">
      <c r="A82" s="14"/>
      <c r="B82" s="11"/>
      <c r="C82" s="11"/>
      <c r="D82" s="11"/>
      <c r="E82" s="11"/>
      <c r="F82" s="11"/>
    </row>
    <row r="83" spans="1:6" x14ac:dyDescent="0.2">
      <c r="A83" s="14"/>
      <c r="B83" s="11"/>
      <c r="C83" s="11"/>
      <c r="D83" s="11"/>
      <c r="E83" s="11"/>
      <c r="F83" s="11"/>
    </row>
    <row r="84" spans="1:6" x14ac:dyDescent="0.2">
      <c r="A84" s="14"/>
      <c r="B84" s="11"/>
      <c r="C84" s="11"/>
      <c r="D84" s="11"/>
      <c r="E84" s="11"/>
      <c r="F84" s="11"/>
    </row>
    <row r="85" spans="1:6" x14ac:dyDescent="0.2">
      <c r="A85" s="14"/>
      <c r="B85" s="11"/>
      <c r="C85" s="11"/>
      <c r="D85" s="11"/>
      <c r="E85" s="11"/>
      <c r="F85" s="11"/>
    </row>
    <row r="86" spans="1:6" x14ac:dyDescent="0.2">
      <c r="A86" s="14"/>
      <c r="B86" s="11"/>
      <c r="C86" s="11"/>
      <c r="D86" s="11"/>
      <c r="E86" s="11"/>
      <c r="F86" s="11"/>
    </row>
    <row r="87" spans="1:6" x14ac:dyDescent="0.2">
      <c r="A87" s="14"/>
      <c r="B87" s="11"/>
      <c r="C87" s="11"/>
      <c r="D87" s="11"/>
      <c r="E87" s="11"/>
      <c r="F87" s="11"/>
    </row>
    <row r="88" spans="1:6" x14ac:dyDescent="0.2">
      <c r="A88" s="14"/>
      <c r="B88" s="11"/>
      <c r="C88" s="11"/>
      <c r="D88" s="11"/>
      <c r="E88" s="11"/>
      <c r="F88" s="11"/>
    </row>
    <row r="89" spans="1:6" x14ac:dyDescent="0.2">
      <c r="A89" s="14"/>
      <c r="B89" s="11"/>
      <c r="C89" s="11"/>
      <c r="D89" s="11"/>
      <c r="E89" s="11"/>
      <c r="F89" s="11"/>
    </row>
    <row r="90" spans="1:6" x14ac:dyDescent="0.2">
      <c r="A90" s="14"/>
      <c r="B90" s="11"/>
      <c r="C90" s="11"/>
      <c r="D90" s="11"/>
      <c r="E90" s="11"/>
      <c r="F90" s="11"/>
    </row>
    <row r="91" spans="1:6" x14ac:dyDescent="0.2">
      <c r="A91" s="14"/>
      <c r="B91" s="11"/>
      <c r="C91" s="11"/>
      <c r="D91" s="11"/>
      <c r="E91" s="11"/>
      <c r="F91" s="11"/>
    </row>
    <row r="92" spans="1:6" x14ac:dyDescent="0.2">
      <c r="A92" s="14"/>
      <c r="B92" s="11"/>
      <c r="C92" s="11"/>
      <c r="D92" s="11"/>
      <c r="E92" s="11"/>
      <c r="F92" s="11"/>
    </row>
    <row r="93" spans="1:6" x14ac:dyDescent="0.2">
      <c r="A93" s="1"/>
    </row>
    <row r="94" spans="1:6" x14ac:dyDescent="0.2">
      <c r="A94" s="1"/>
    </row>
    <row r="95" spans="1:6" x14ac:dyDescent="0.2">
      <c r="A95" s="1"/>
    </row>
    <row r="96" spans="1:6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</sheetData>
  <sortState ref="A68:B82">
    <sortCondition ref="A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zoomScale="80" zoomScaleNormal="80" workbookViewId="0"/>
  </sheetViews>
  <sheetFormatPr defaultColWidth="9.33203125" defaultRowHeight="12.75" x14ac:dyDescent="0.2"/>
  <cols>
    <col min="1" max="1" width="75.6640625" style="2" customWidth="1"/>
    <col min="2" max="2" width="19.83203125" style="2" customWidth="1"/>
    <col min="3" max="3" width="22.33203125" style="2" customWidth="1"/>
    <col min="4" max="16384" width="9.33203125" style="2"/>
  </cols>
  <sheetData>
    <row r="1" spans="1:3" ht="24" customHeight="1" x14ac:dyDescent="0.25">
      <c r="A1" s="15" t="s">
        <v>4254</v>
      </c>
    </row>
    <row r="2" spans="1:3" ht="24" customHeight="1" x14ac:dyDescent="0.25">
      <c r="A2" s="15" t="s">
        <v>2379</v>
      </c>
      <c r="C2" s="8"/>
    </row>
    <row r="3" spans="1:3" x14ac:dyDescent="0.2">
      <c r="A3" s="26"/>
      <c r="B3" s="214" t="s">
        <v>3013</v>
      </c>
      <c r="C3" s="216" t="s">
        <v>4260</v>
      </c>
    </row>
    <row r="4" spans="1:3" x14ac:dyDescent="0.2">
      <c r="A4" s="242" t="s">
        <v>2380</v>
      </c>
      <c r="B4" s="240" t="s">
        <v>2355</v>
      </c>
      <c r="C4" s="245" t="s">
        <v>2355</v>
      </c>
    </row>
    <row r="5" spans="1:3" x14ac:dyDescent="0.2">
      <c r="A5" s="145" t="s">
        <v>2374</v>
      </c>
      <c r="B5" s="85"/>
      <c r="C5" s="85"/>
    </row>
    <row r="6" spans="1:3" x14ac:dyDescent="0.2">
      <c r="A6" s="85" t="s">
        <v>155</v>
      </c>
      <c r="B6" s="85">
        <v>18</v>
      </c>
      <c r="C6" s="85">
        <f>+KEHOP_VGT!H507</f>
        <v>17</v>
      </c>
    </row>
    <row r="7" spans="1:3" x14ac:dyDescent="0.2">
      <c r="A7" s="85" t="s">
        <v>185</v>
      </c>
      <c r="B7" s="85">
        <v>1</v>
      </c>
      <c r="C7" s="85">
        <f>+KEHOP_VGT!H508</f>
        <v>1</v>
      </c>
    </row>
    <row r="8" spans="1:3" x14ac:dyDescent="0.2">
      <c r="A8" s="145" t="s">
        <v>2378</v>
      </c>
      <c r="B8" s="85"/>
      <c r="C8" s="85"/>
    </row>
    <row r="9" spans="1:3" x14ac:dyDescent="0.2">
      <c r="A9" s="85" t="s">
        <v>202</v>
      </c>
      <c r="B9" s="85">
        <v>8</v>
      </c>
      <c r="C9" s="85">
        <f>+KEHOP_VGT!H509</f>
        <v>8</v>
      </c>
    </row>
    <row r="10" spans="1:3" x14ac:dyDescent="0.2">
      <c r="A10" s="145" t="s">
        <v>2368</v>
      </c>
      <c r="B10" s="85"/>
      <c r="C10" s="85"/>
    </row>
    <row r="11" spans="1:3" x14ac:dyDescent="0.2">
      <c r="A11" s="85" t="s">
        <v>212</v>
      </c>
      <c r="B11" s="85">
        <v>10</v>
      </c>
      <c r="C11" s="85">
        <f>+KEHOP_VGT!H518</f>
        <v>10</v>
      </c>
    </row>
    <row r="12" spans="1:3" x14ac:dyDescent="0.2">
      <c r="A12" s="85" t="s">
        <v>233</v>
      </c>
      <c r="B12" s="85">
        <v>16</v>
      </c>
      <c r="C12" s="85">
        <f>+KEHOP_VGT!H519</f>
        <v>17</v>
      </c>
    </row>
    <row r="13" spans="1:3" x14ac:dyDescent="0.2">
      <c r="A13" s="85" t="s">
        <v>265</v>
      </c>
      <c r="B13" s="85">
        <v>64</v>
      </c>
      <c r="C13" s="85">
        <f>+KEHOP_VGT!H520</f>
        <v>66</v>
      </c>
    </row>
    <row r="14" spans="1:3" x14ac:dyDescent="0.2">
      <c r="A14" s="85" t="s">
        <v>389</v>
      </c>
      <c r="B14" s="85">
        <v>5</v>
      </c>
      <c r="C14" s="85">
        <f>+KEHOP_VGT!H521</f>
        <v>5</v>
      </c>
    </row>
    <row r="15" spans="1:3" x14ac:dyDescent="0.2">
      <c r="A15" s="85" t="s">
        <v>406</v>
      </c>
      <c r="B15" s="85">
        <v>1</v>
      </c>
      <c r="C15" s="85">
        <f>+KEHOP_VGT!H522</f>
        <v>1</v>
      </c>
    </row>
    <row r="16" spans="1:3" x14ac:dyDescent="0.2">
      <c r="A16" s="145" t="s">
        <v>2366</v>
      </c>
      <c r="B16" s="85"/>
      <c r="C16" s="85"/>
    </row>
    <row r="17" spans="1:3" x14ac:dyDescent="0.2">
      <c r="A17" s="85" t="s">
        <v>38</v>
      </c>
      <c r="B17" s="85">
        <v>10</v>
      </c>
      <c r="C17" s="85">
        <f>+KEHOP_VGT!H535</f>
        <v>10</v>
      </c>
    </row>
    <row r="18" spans="1:3" x14ac:dyDescent="0.2">
      <c r="A18" s="85" t="s">
        <v>10</v>
      </c>
      <c r="B18" s="85">
        <v>2</v>
      </c>
      <c r="C18" s="85">
        <f>+VEKOP_VGT!H21</f>
        <v>2</v>
      </c>
    </row>
    <row r="19" spans="1:3" x14ac:dyDescent="0.2">
      <c r="A19" s="85" t="s">
        <v>17</v>
      </c>
      <c r="B19" s="85">
        <v>1</v>
      </c>
      <c r="C19" s="85">
        <f>+VEKOP_VGT!H22</f>
        <v>1</v>
      </c>
    </row>
    <row r="20" spans="1:3" x14ac:dyDescent="0.2">
      <c r="A20" s="145" t="s">
        <v>2369</v>
      </c>
      <c r="B20" s="85"/>
      <c r="C20" s="85"/>
    </row>
    <row r="21" spans="1:3" x14ac:dyDescent="0.2">
      <c r="A21" s="85" t="s">
        <v>408</v>
      </c>
      <c r="B21" s="85">
        <v>15</v>
      </c>
      <c r="C21" s="85">
        <f>+KEHOP_VGT!H542</f>
        <v>15</v>
      </c>
    </row>
    <row r="22" spans="1:3" x14ac:dyDescent="0.2">
      <c r="A22" s="85" t="s">
        <v>438</v>
      </c>
      <c r="B22" s="85">
        <v>69</v>
      </c>
      <c r="C22" s="85">
        <f>+KEHOP_VGT!H543</f>
        <v>80</v>
      </c>
    </row>
    <row r="23" spans="1:3" x14ac:dyDescent="0.2">
      <c r="A23" s="85" t="s">
        <v>570</v>
      </c>
      <c r="B23" s="85">
        <v>8</v>
      </c>
      <c r="C23" s="85">
        <f>+KEHOP_VGT!H544</f>
        <v>8</v>
      </c>
    </row>
    <row r="24" spans="1:3" x14ac:dyDescent="0.2">
      <c r="A24" s="85" t="s">
        <v>589</v>
      </c>
      <c r="B24" s="85">
        <v>1</v>
      </c>
      <c r="C24" s="85">
        <f>+KEHOP_VGT!H545</f>
        <v>1</v>
      </c>
    </row>
    <row r="25" spans="1:3" x14ac:dyDescent="0.2">
      <c r="A25" s="145" t="s">
        <v>2372</v>
      </c>
      <c r="B25" s="85"/>
      <c r="C25" s="85"/>
    </row>
    <row r="26" spans="1:3" x14ac:dyDescent="0.2">
      <c r="A26" s="85" t="s">
        <v>609</v>
      </c>
      <c r="B26" s="85">
        <v>43</v>
      </c>
      <c r="C26" s="85">
        <f>+KEHOP_VGT!H548</f>
        <v>41</v>
      </c>
    </row>
    <row r="27" spans="1:3" x14ac:dyDescent="0.2">
      <c r="A27" s="85" t="s">
        <v>2214</v>
      </c>
      <c r="B27" s="85">
        <v>1</v>
      </c>
      <c r="C27" s="85">
        <f>+KEHOP_VGT!H549</f>
        <v>1</v>
      </c>
    </row>
    <row r="28" spans="1:3" x14ac:dyDescent="0.2">
      <c r="A28" s="85" t="s">
        <v>29</v>
      </c>
      <c r="B28" s="85">
        <v>2</v>
      </c>
      <c r="C28" s="85">
        <f>+VEKOP_VGT!H25</f>
        <v>2</v>
      </c>
    </row>
    <row r="29" spans="1:3" x14ac:dyDescent="0.2">
      <c r="A29" s="145" t="s">
        <v>2356</v>
      </c>
      <c r="B29" s="145">
        <f>SUM(B6:B28)</f>
        <v>275</v>
      </c>
      <c r="C29" s="145">
        <f>SUM(C6:C28)</f>
        <v>286</v>
      </c>
    </row>
    <row r="30" spans="1:3" x14ac:dyDescent="0.2">
      <c r="A30" s="26"/>
      <c r="B30" s="26"/>
      <c r="C30" s="26"/>
    </row>
    <row r="32" spans="1:3" ht="24" customHeight="1" x14ac:dyDescent="0.25">
      <c r="A32" s="15" t="s">
        <v>2381</v>
      </c>
    </row>
    <row r="33" spans="1:6" x14ac:dyDescent="0.2">
      <c r="A33" s="26"/>
      <c r="B33" s="214" t="s">
        <v>3013</v>
      </c>
      <c r="C33" s="216" t="s">
        <v>4260</v>
      </c>
      <c r="D33" s="26"/>
      <c r="E33" s="26"/>
    </row>
    <row r="34" spans="1:6" x14ac:dyDescent="0.2">
      <c r="A34" s="246" t="s">
        <v>2380</v>
      </c>
      <c r="B34" s="217" t="s">
        <v>2355</v>
      </c>
      <c r="C34" s="219" t="s">
        <v>2355</v>
      </c>
      <c r="D34" s="26"/>
      <c r="E34" s="26"/>
    </row>
    <row r="35" spans="1:6" x14ac:dyDescent="0.2">
      <c r="A35" s="145" t="s">
        <v>2367</v>
      </c>
      <c r="B35" s="85"/>
      <c r="C35" s="85"/>
      <c r="D35" s="26"/>
      <c r="E35" s="26"/>
    </row>
    <row r="36" spans="1:6" x14ac:dyDescent="0.2">
      <c r="A36" s="85" t="s">
        <v>116</v>
      </c>
      <c r="B36" s="85">
        <v>18</v>
      </c>
      <c r="C36" s="85">
        <f>+KEHOP_VGT!H512</f>
        <v>19</v>
      </c>
      <c r="D36" s="26"/>
      <c r="E36" s="26"/>
    </row>
    <row r="37" spans="1:6" x14ac:dyDescent="0.2">
      <c r="A37" s="85" t="s">
        <v>151</v>
      </c>
      <c r="B37" s="85">
        <v>2</v>
      </c>
      <c r="C37" s="85">
        <f>+KEHOP_VGT!H513</f>
        <v>2</v>
      </c>
      <c r="D37" s="26"/>
      <c r="E37" s="26"/>
    </row>
    <row r="38" spans="1:6" x14ac:dyDescent="0.2">
      <c r="A38" s="85" t="s">
        <v>189</v>
      </c>
      <c r="B38" s="85">
        <v>6</v>
      </c>
      <c r="C38" s="85">
        <f>+KEHOP_VGT!H514</f>
        <v>6</v>
      </c>
      <c r="D38" s="26"/>
      <c r="E38" s="26"/>
    </row>
    <row r="39" spans="1:6" x14ac:dyDescent="0.2">
      <c r="A39" s="145" t="s">
        <v>2376</v>
      </c>
      <c r="B39" s="85"/>
      <c r="C39" s="85"/>
      <c r="D39" s="26"/>
      <c r="E39" s="26"/>
    </row>
    <row r="40" spans="1:6" x14ac:dyDescent="0.2">
      <c r="A40" s="85" t="s">
        <v>2209</v>
      </c>
      <c r="B40" s="85">
        <v>38</v>
      </c>
      <c r="C40" s="85">
        <f>+TOP_VGT!H1095</f>
        <v>198</v>
      </c>
      <c r="D40" s="26"/>
      <c r="E40" s="26"/>
    </row>
    <row r="41" spans="1:6" x14ac:dyDescent="0.2">
      <c r="A41" s="85" t="s">
        <v>2210</v>
      </c>
      <c r="B41" s="85">
        <v>445</v>
      </c>
      <c r="C41" s="85">
        <f>+TOP_VGT!H1096</f>
        <v>616</v>
      </c>
      <c r="D41" s="26"/>
      <c r="E41" s="26"/>
    </row>
    <row r="42" spans="1:6" x14ac:dyDescent="0.2">
      <c r="A42" s="85" t="s">
        <v>2211</v>
      </c>
      <c r="B42" s="85">
        <v>9</v>
      </c>
      <c r="C42" s="85">
        <f>+TOP_VGT!H1097</f>
        <v>59</v>
      </c>
      <c r="D42" s="26"/>
      <c r="E42" s="26"/>
    </row>
    <row r="43" spans="1:6" x14ac:dyDescent="0.2">
      <c r="A43" s="85" t="s">
        <v>2212</v>
      </c>
      <c r="B43" s="85">
        <v>34</v>
      </c>
      <c r="C43" s="85">
        <f>+TOP_VGT!H1098</f>
        <v>32</v>
      </c>
      <c r="D43" s="26"/>
      <c r="E43" s="26"/>
    </row>
    <row r="44" spans="1:6" x14ac:dyDescent="0.2">
      <c r="A44" s="145" t="s">
        <v>2377</v>
      </c>
      <c r="B44" s="85"/>
      <c r="C44" s="85"/>
      <c r="D44" s="26"/>
      <c r="E44" s="26"/>
    </row>
    <row r="45" spans="1:6" x14ac:dyDescent="0.2">
      <c r="A45" s="85" t="s">
        <v>696</v>
      </c>
      <c r="B45" s="85">
        <v>12</v>
      </c>
      <c r="C45" s="85">
        <f>+KEHOP_VGT!H515</f>
        <v>11</v>
      </c>
      <c r="D45" s="26"/>
      <c r="E45" s="26"/>
    </row>
    <row r="46" spans="1:6" x14ac:dyDescent="0.2">
      <c r="A46" s="56" t="s">
        <v>2028</v>
      </c>
      <c r="B46" s="56">
        <v>17</v>
      </c>
      <c r="C46" s="56">
        <f>+TOP_VGT!H1099</f>
        <v>27</v>
      </c>
      <c r="D46" s="47"/>
      <c r="E46" s="47"/>
      <c r="F46" s="11"/>
    </row>
    <row r="47" spans="1:6" ht="38.25" x14ac:dyDescent="0.2">
      <c r="A47" s="238" t="s">
        <v>4201</v>
      </c>
      <c r="B47" s="56"/>
      <c r="C47" s="56"/>
      <c r="D47" s="47"/>
      <c r="E47" s="47"/>
      <c r="F47" s="11"/>
    </row>
    <row r="48" spans="1:6" x14ac:dyDescent="0.2">
      <c r="A48" s="126" t="s">
        <v>3039</v>
      </c>
      <c r="B48" s="56"/>
      <c r="C48" s="56">
        <f>+MAHOP_VGT!I111</f>
        <v>12</v>
      </c>
      <c r="D48" s="47"/>
      <c r="E48" s="47"/>
      <c r="F48" s="11"/>
    </row>
    <row r="49" spans="1:7" x14ac:dyDescent="0.2">
      <c r="A49" s="150" t="s">
        <v>2371</v>
      </c>
      <c r="B49" s="56"/>
      <c r="C49" s="56"/>
      <c r="D49" s="47"/>
      <c r="E49" s="47"/>
      <c r="F49" s="11"/>
    </row>
    <row r="50" spans="1:7" x14ac:dyDescent="0.2">
      <c r="A50" s="56" t="s">
        <v>2221</v>
      </c>
      <c r="B50" s="56">
        <v>3</v>
      </c>
      <c r="C50" s="56">
        <f>+MAHOP_VGT!I113</f>
        <v>5</v>
      </c>
      <c r="D50" s="47"/>
      <c r="E50" s="47"/>
      <c r="F50" s="11"/>
    </row>
    <row r="51" spans="1:7" x14ac:dyDescent="0.2">
      <c r="A51" s="56" t="s">
        <v>2230</v>
      </c>
      <c r="B51" s="56">
        <v>2</v>
      </c>
      <c r="C51" s="56">
        <f>+MAHOP_VGT!I114</f>
        <v>8</v>
      </c>
      <c r="D51" s="47"/>
      <c r="E51" s="47"/>
      <c r="F51" s="11"/>
    </row>
    <row r="52" spans="1:7" x14ac:dyDescent="0.2">
      <c r="A52" s="126" t="s">
        <v>3045</v>
      </c>
      <c r="B52" s="56"/>
      <c r="C52" s="56">
        <f>+MAHOP_VGT!I115</f>
        <v>1</v>
      </c>
      <c r="D52" s="47"/>
      <c r="E52" s="47"/>
      <c r="F52" s="11"/>
    </row>
    <row r="53" spans="1:7" x14ac:dyDescent="0.2">
      <c r="A53" s="56" t="s">
        <v>2233</v>
      </c>
      <c r="B53" s="56">
        <v>48</v>
      </c>
      <c r="C53" s="56">
        <f>+MAHOP_VGT!I116</f>
        <v>48</v>
      </c>
      <c r="D53" s="47"/>
      <c r="E53" s="47"/>
      <c r="F53" s="11"/>
    </row>
    <row r="54" spans="1:7" x14ac:dyDescent="0.2">
      <c r="A54" s="56" t="s">
        <v>3063</v>
      </c>
      <c r="B54" s="56"/>
      <c r="C54" s="56">
        <f>+MAHOP_VGT!I117</f>
        <v>30</v>
      </c>
      <c r="D54" s="47"/>
      <c r="E54" s="47"/>
      <c r="F54" s="11"/>
    </row>
    <row r="55" spans="1:7" x14ac:dyDescent="0.2">
      <c r="A55" s="150" t="s">
        <v>2375</v>
      </c>
      <c r="B55" s="56"/>
      <c r="C55" s="56"/>
      <c r="D55" s="47"/>
      <c r="E55" s="47"/>
      <c r="F55" s="11"/>
      <c r="G55" s="8"/>
    </row>
    <row r="56" spans="1:7" x14ac:dyDescent="0.2">
      <c r="A56" s="56" t="s">
        <v>57</v>
      </c>
      <c r="B56" s="56">
        <v>21</v>
      </c>
      <c r="C56" s="56">
        <f>+KEHOP_VGT!H525</f>
        <v>21</v>
      </c>
      <c r="D56" s="47"/>
      <c r="E56" s="47"/>
      <c r="F56" s="11"/>
      <c r="G56" s="8"/>
    </row>
    <row r="57" spans="1:7" x14ac:dyDescent="0.2">
      <c r="A57" s="56" t="s">
        <v>3059</v>
      </c>
      <c r="B57" s="56"/>
      <c r="C57" s="56">
        <f>+KEHOP_VGT!H526</f>
        <v>128</v>
      </c>
      <c r="D57" s="47"/>
      <c r="E57" s="47"/>
      <c r="F57" s="11"/>
      <c r="G57" s="8"/>
    </row>
    <row r="58" spans="1:7" x14ac:dyDescent="0.2">
      <c r="A58" s="56" t="s">
        <v>3338</v>
      </c>
      <c r="B58" s="56"/>
      <c r="C58" s="56">
        <f>+KEHOP_VGT!H527</f>
        <v>15</v>
      </c>
      <c r="D58" s="47"/>
      <c r="E58" s="47"/>
      <c r="F58" s="11"/>
    </row>
    <row r="59" spans="1:7" x14ac:dyDescent="0.2">
      <c r="A59" s="56" t="s">
        <v>710</v>
      </c>
      <c r="B59" s="56">
        <v>217</v>
      </c>
      <c r="C59" s="56"/>
      <c r="D59" s="47"/>
      <c r="E59" s="47"/>
      <c r="F59" s="11"/>
    </row>
    <row r="60" spans="1:7" x14ac:dyDescent="0.2">
      <c r="A60" s="56" t="s">
        <v>786</v>
      </c>
      <c r="B60" s="56">
        <v>1</v>
      </c>
      <c r="C60" s="56"/>
      <c r="D60" s="47"/>
      <c r="E60" s="47"/>
      <c r="F60" s="11"/>
    </row>
    <row r="61" spans="1:7" x14ac:dyDescent="0.2">
      <c r="A61" s="150" t="s">
        <v>2370</v>
      </c>
      <c r="B61" s="56"/>
      <c r="C61" s="56"/>
      <c r="D61" s="47"/>
      <c r="E61" s="47"/>
      <c r="F61" s="11"/>
    </row>
    <row r="62" spans="1:7" x14ac:dyDescent="0.2">
      <c r="A62" s="56" t="s">
        <v>3084</v>
      </c>
      <c r="B62" s="56"/>
      <c r="C62" s="56">
        <f>+KEHOP_VGT!H530</f>
        <v>1</v>
      </c>
      <c r="D62" s="47"/>
      <c r="E62" s="47"/>
      <c r="F62" s="11"/>
    </row>
    <row r="63" spans="1:7" x14ac:dyDescent="0.2">
      <c r="A63" s="56" t="s">
        <v>591</v>
      </c>
      <c r="B63" s="56">
        <v>4</v>
      </c>
      <c r="C63" s="56">
        <f>+KEHOP_VGT!H531</f>
        <v>6</v>
      </c>
      <c r="D63" s="47"/>
      <c r="E63" s="47"/>
      <c r="F63" s="11"/>
    </row>
    <row r="64" spans="1:7" x14ac:dyDescent="0.2">
      <c r="A64" s="56" t="s">
        <v>3078</v>
      </c>
      <c r="B64" s="56"/>
      <c r="C64" s="56">
        <f>+KEHOP_VGT!H532</f>
        <v>1</v>
      </c>
      <c r="D64" s="47"/>
      <c r="E64" s="47"/>
      <c r="F64" s="11"/>
    </row>
    <row r="65" spans="1:6" x14ac:dyDescent="0.2">
      <c r="A65" s="150" t="s">
        <v>2364</v>
      </c>
      <c r="B65" s="56"/>
      <c r="C65" s="56"/>
      <c r="D65" s="47"/>
      <c r="E65" s="47"/>
      <c r="F65" s="11"/>
    </row>
    <row r="66" spans="1:6" x14ac:dyDescent="0.2">
      <c r="A66" s="56" t="s">
        <v>2118</v>
      </c>
      <c r="B66" s="56">
        <v>10</v>
      </c>
      <c r="C66" s="61">
        <f>+B66</f>
        <v>10</v>
      </c>
      <c r="D66" s="47"/>
      <c r="E66" s="47"/>
      <c r="F66" s="11"/>
    </row>
    <row r="67" spans="1:6" x14ac:dyDescent="0.2">
      <c r="A67" s="56" t="s">
        <v>2142</v>
      </c>
      <c r="B67" s="56">
        <v>16</v>
      </c>
      <c r="C67" s="61">
        <f>+B67</f>
        <v>16</v>
      </c>
      <c r="D67" s="47"/>
      <c r="E67" s="47"/>
      <c r="F67" s="11"/>
    </row>
    <row r="68" spans="1:6" x14ac:dyDescent="0.2">
      <c r="A68" s="56" t="s">
        <v>20</v>
      </c>
      <c r="B68" s="56">
        <v>2</v>
      </c>
      <c r="C68" s="56">
        <f>+VEKOP_VGT!H17</f>
        <v>2</v>
      </c>
      <c r="D68" s="47"/>
      <c r="E68" s="47"/>
      <c r="F68" s="11"/>
    </row>
    <row r="69" spans="1:6" x14ac:dyDescent="0.2">
      <c r="A69" s="56" t="s">
        <v>24</v>
      </c>
      <c r="B69" s="56">
        <v>2</v>
      </c>
      <c r="C69" s="56">
        <f>+VEKOP_VGT!H18</f>
        <v>3</v>
      </c>
      <c r="D69" s="47"/>
      <c r="E69" s="47"/>
      <c r="F69" s="11"/>
    </row>
    <row r="70" spans="1:6" x14ac:dyDescent="0.2">
      <c r="A70" s="150" t="s">
        <v>2198</v>
      </c>
      <c r="B70" s="56"/>
      <c r="C70" s="56"/>
      <c r="D70" s="47"/>
      <c r="E70" s="47"/>
      <c r="F70" s="11"/>
    </row>
    <row r="71" spans="1:6" x14ac:dyDescent="0.2">
      <c r="A71" s="56" t="s">
        <v>595</v>
      </c>
      <c r="B71" s="56">
        <v>5</v>
      </c>
      <c r="C71" s="56">
        <f>+KEHOP_VGT!H538</f>
        <v>7</v>
      </c>
      <c r="D71" s="47"/>
      <c r="E71" s="47"/>
      <c r="F71" s="11"/>
    </row>
    <row r="72" spans="1:6" x14ac:dyDescent="0.2">
      <c r="A72" s="56" t="s">
        <v>606</v>
      </c>
      <c r="B72" s="56">
        <v>2</v>
      </c>
      <c r="C72" s="56">
        <f>+KEHOP_VGT!H539</f>
        <v>2</v>
      </c>
      <c r="D72" s="47"/>
      <c r="E72" s="47"/>
      <c r="F72" s="11"/>
    </row>
    <row r="73" spans="1:6" x14ac:dyDescent="0.2">
      <c r="A73" s="61" t="s">
        <v>4183</v>
      </c>
      <c r="B73" s="56"/>
      <c r="C73" s="56">
        <f>+TOP_VGT!H1102</f>
        <v>5</v>
      </c>
      <c r="D73" s="47"/>
      <c r="E73" s="47"/>
      <c r="F73" s="11"/>
    </row>
    <row r="74" spans="1:6" x14ac:dyDescent="0.2">
      <c r="A74" s="61" t="s">
        <v>4136</v>
      </c>
      <c r="B74" s="56">
        <v>3</v>
      </c>
      <c r="C74" s="56">
        <f>+TOP_VGT!H1103</f>
        <v>60</v>
      </c>
      <c r="D74" s="47"/>
      <c r="E74" s="47"/>
      <c r="F74" s="11"/>
    </row>
    <row r="75" spans="1:6" x14ac:dyDescent="0.2">
      <c r="A75" s="61" t="s">
        <v>3431</v>
      </c>
      <c r="B75" s="56"/>
      <c r="C75" s="56">
        <f>+TOP_VGT!H1104</f>
        <v>69</v>
      </c>
      <c r="D75" s="47"/>
      <c r="E75" s="47"/>
      <c r="F75" s="11"/>
    </row>
    <row r="76" spans="1:6" x14ac:dyDescent="0.2">
      <c r="A76" s="61" t="s">
        <v>4135</v>
      </c>
      <c r="B76" s="56">
        <v>1</v>
      </c>
      <c r="C76" s="56">
        <f>+TOP_VGT!H1105</f>
        <v>6</v>
      </c>
      <c r="D76" s="47"/>
      <c r="E76" s="47"/>
      <c r="F76" s="11"/>
    </row>
    <row r="77" spans="1:6" x14ac:dyDescent="0.2">
      <c r="A77" s="61" t="s">
        <v>3432</v>
      </c>
      <c r="B77" s="56"/>
      <c r="C77" s="56">
        <f>+TOP_VGT!H1106</f>
        <v>16</v>
      </c>
      <c r="D77" s="47"/>
      <c r="E77" s="47"/>
      <c r="F77" s="11"/>
    </row>
    <row r="78" spans="1:6" x14ac:dyDescent="0.2">
      <c r="A78" s="150" t="s">
        <v>2356</v>
      </c>
      <c r="B78" s="150">
        <f>SUM(B36:B77)</f>
        <v>918</v>
      </c>
      <c r="C78" s="150">
        <f>SUM(C36:C77)</f>
        <v>1442</v>
      </c>
      <c r="D78" s="47"/>
      <c r="E78" s="47"/>
      <c r="F78" s="11"/>
    </row>
    <row r="79" spans="1:6" x14ac:dyDescent="0.2">
      <c r="A79" s="47"/>
      <c r="B79" s="47"/>
      <c r="C79" s="47"/>
      <c r="D79" s="47"/>
      <c r="E79" s="47"/>
      <c r="F79" s="11"/>
    </row>
    <row r="80" spans="1:6" x14ac:dyDescent="0.2">
      <c r="A80" s="145" t="s">
        <v>2382</v>
      </c>
      <c r="B80" s="145">
        <f>B29+B78</f>
        <v>1193</v>
      </c>
      <c r="C80" s="145">
        <f>C29+C78</f>
        <v>1728</v>
      </c>
      <c r="D80" s="26"/>
      <c r="E80" s="26"/>
    </row>
    <row r="81" spans="1:5" x14ac:dyDescent="0.2">
      <c r="A81" s="26"/>
      <c r="B81" s="26"/>
      <c r="C81" s="26"/>
      <c r="D81" s="26"/>
      <c r="E81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2"/>
  <sheetViews>
    <sheetView zoomScale="80" zoomScaleNormal="80" workbookViewId="0"/>
  </sheetViews>
  <sheetFormatPr defaultColWidth="9.33203125" defaultRowHeight="12.75" x14ac:dyDescent="0.2"/>
  <cols>
    <col min="1" max="1" width="22.83203125" style="2" bestFit="1" customWidth="1"/>
    <col min="2" max="2" width="20.5" style="2" bestFit="1" customWidth="1"/>
    <col min="3" max="4" width="20" style="2" customWidth="1"/>
    <col min="5" max="5" width="15.1640625" customWidth="1"/>
    <col min="6" max="6" width="13.5" customWidth="1"/>
    <col min="7" max="7" width="13.33203125" customWidth="1"/>
    <col min="8" max="8" width="15.33203125" customWidth="1"/>
    <col min="9" max="9" width="12.83203125" customWidth="1"/>
    <col min="10" max="10" width="12.5" customWidth="1"/>
    <col min="11" max="16384" width="9.33203125" style="2"/>
  </cols>
  <sheetData>
    <row r="1" spans="1:12" ht="24" customHeight="1" x14ac:dyDescent="0.25">
      <c r="A1" s="15" t="s">
        <v>4254</v>
      </c>
    </row>
    <row r="2" spans="1:12" ht="38.25" x14ac:dyDescent="0.2">
      <c r="A2" s="26"/>
      <c r="B2" s="214" t="s">
        <v>3013</v>
      </c>
      <c r="C2" s="216" t="s">
        <v>4260</v>
      </c>
      <c r="D2" s="26"/>
      <c r="E2" s="46" t="s">
        <v>6</v>
      </c>
      <c r="F2" s="26" t="s">
        <v>2181</v>
      </c>
      <c r="G2" s="26" t="s">
        <v>2201</v>
      </c>
      <c r="H2" s="26" t="s">
        <v>2208</v>
      </c>
      <c r="I2" s="26" t="s">
        <v>2215</v>
      </c>
      <c r="J2" s="26" t="s">
        <v>2349</v>
      </c>
      <c r="K2" s="26"/>
      <c r="L2" s="26"/>
    </row>
    <row r="3" spans="1:12" x14ac:dyDescent="0.2">
      <c r="A3" s="242" t="s">
        <v>2181</v>
      </c>
      <c r="B3" s="240" t="s">
        <v>2355</v>
      </c>
      <c r="C3" s="245" t="s">
        <v>2355</v>
      </c>
      <c r="D3" s="26"/>
      <c r="E3" s="203" t="s">
        <v>2490</v>
      </c>
      <c r="F3" s="204">
        <v>42607</v>
      </c>
      <c r="G3" s="205">
        <v>42286</v>
      </c>
      <c r="H3" s="204">
        <v>42481</v>
      </c>
      <c r="I3" s="204">
        <v>42579</v>
      </c>
      <c r="J3" s="204">
        <v>43235</v>
      </c>
      <c r="K3" s="26"/>
      <c r="L3" s="26"/>
    </row>
    <row r="4" spans="1:12" x14ac:dyDescent="0.2">
      <c r="A4" s="56" t="s">
        <v>2118</v>
      </c>
      <c r="B4" s="56">
        <v>10</v>
      </c>
      <c r="C4" s="56">
        <f>+kimutat_intezkedes!C66</f>
        <v>10</v>
      </c>
      <c r="D4" s="47"/>
      <c r="E4" s="206" t="s">
        <v>4140</v>
      </c>
      <c r="F4" s="207">
        <v>43196</v>
      </c>
      <c r="G4" s="207">
        <v>43441</v>
      </c>
      <c r="H4" s="207">
        <v>43292</v>
      </c>
      <c r="I4" s="207">
        <v>43264</v>
      </c>
      <c r="J4" s="208">
        <v>43451</v>
      </c>
      <c r="K4" s="26"/>
      <c r="L4" s="26"/>
    </row>
    <row r="5" spans="1:12" x14ac:dyDescent="0.2">
      <c r="A5" s="56" t="s">
        <v>2142</v>
      </c>
      <c r="B5" s="56">
        <v>16</v>
      </c>
      <c r="C5" s="56">
        <f>+kimutat_intezkedes!C67</f>
        <v>16</v>
      </c>
      <c r="D5" s="47"/>
      <c r="E5" s="26" t="s">
        <v>4141</v>
      </c>
      <c r="F5" s="209">
        <v>43196</v>
      </c>
      <c r="G5" s="209">
        <v>43914</v>
      </c>
      <c r="H5" s="209">
        <v>44076</v>
      </c>
      <c r="I5" s="209">
        <v>43607</v>
      </c>
      <c r="J5" s="209">
        <v>44144</v>
      </c>
      <c r="K5" s="26"/>
      <c r="L5" s="26"/>
    </row>
    <row r="6" spans="1:12" x14ac:dyDescent="0.2">
      <c r="A6" s="150" t="s">
        <v>2356</v>
      </c>
      <c r="B6" s="150">
        <f>SUM(B4:B5)</f>
        <v>26</v>
      </c>
      <c r="C6" s="150">
        <f>SUM(C4:C5)</f>
        <v>26</v>
      </c>
      <c r="D6" s="47"/>
      <c r="E6" s="26"/>
      <c r="F6" s="209"/>
      <c r="G6" s="210"/>
      <c r="H6" s="210"/>
      <c r="I6" s="210"/>
      <c r="J6" s="211"/>
      <c r="K6" s="26"/>
      <c r="L6" s="26"/>
    </row>
    <row r="7" spans="1:12" x14ac:dyDescent="0.2">
      <c r="A7" s="47"/>
      <c r="B7" s="47"/>
      <c r="C7" s="47"/>
      <c r="D7" s="47"/>
      <c r="E7" s="26"/>
      <c r="F7" s="209"/>
      <c r="G7" s="210"/>
      <c r="H7" s="210"/>
      <c r="I7" s="210"/>
      <c r="J7" s="211"/>
      <c r="K7" s="26"/>
      <c r="L7" s="26"/>
    </row>
    <row r="8" spans="1:12" x14ac:dyDescent="0.2">
      <c r="A8" s="47"/>
      <c r="B8" s="214" t="s">
        <v>3013</v>
      </c>
      <c r="C8" s="216" t="s">
        <v>4260</v>
      </c>
      <c r="D8" s="47"/>
      <c r="E8" s="26"/>
      <c r="F8" s="209"/>
      <c r="G8" s="210"/>
      <c r="H8" s="210"/>
      <c r="I8" s="210"/>
      <c r="J8" s="211"/>
      <c r="K8" s="26"/>
      <c r="L8" s="26"/>
    </row>
    <row r="9" spans="1:12" x14ac:dyDescent="0.2">
      <c r="A9" s="242" t="s">
        <v>2201</v>
      </c>
      <c r="B9" s="240" t="s">
        <v>2355</v>
      </c>
      <c r="C9" s="245" t="s">
        <v>2355</v>
      </c>
      <c r="D9" s="47"/>
      <c r="E9" s="26"/>
      <c r="F9" s="209"/>
      <c r="G9" s="210"/>
      <c r="H9" s="210"/>
      <c r="I9" s="210"/>
      <c r="J9" s="211"/>
      <c r="K9" s="26"/>
      <c r="L9" s="26"/>
    </row>
    <row r="10" spans="1:12" x14ac:dyDescent="0.2">
      <c r="A10" s="56" t="s">
        <v>38</v>
      </c>
      <c r="B10" s="56">
        <v>10</v>
      </c>
      <c r="C10" s="56">
        <f>+KEHOP_VGT!H535</f>
        <v>10</v>
      </c>
      <c r="D10" s="47"/>
      <c r="E10" s="26"/>
      <c r="F10" s="209"/>
      <c r="G10" s="210"/>
      <c r="H10" s="210"/>
      <c r="I10" s="210"/>
      <c r="J10" s="211"/>
      <c r="K10" s="26"/>
      <c r="L10" s="26"/>
    </row>
    <row r="11" spans="1:12" x14ac:dyDescent="0.2">
      <c r="A11" s="56" t="s">
        <v>57</v>
      </c>
      <c r="B11" s="56">
        <v>21</v>
      </c>
      <c r="C11" s="56">
        <f>+KEHOP_VGT!H525</f>
        <v>21</v>
      </c>
      <c r="D11" s="47"/>
      <c r="E11" s="26"/>
      <c r="F11" s="209"/>
      <c r="G11" s="210"/>
      <c r="H11" s="210"/>
      <c r="I11" s="210"/>
      <c r="J11" s="211"/>
      <c r="K11" s="26"/>
      <c r="L11" s="26"/>
    </row>
    <row r="12" spans="1:12" x14ac:dyDescent="0.2">
      <c r="A12" s="151" t="s">
        <v>3059</v>
      </c>
      <c r="B12" s="56"/>
      <c r="C12" s="56">
        <f>+KEHOP_VGT!H526</f>
        <v>128</v>
      </c>
      <c r="D12" s="47"/>
      <c r="E12" s="26"/>
      <c r="F12" s="209"/>
      <c r="G12" s="210"/>
      <c r="H12" s="210"/>
      <c r="I12" s="210"/>
      <c r="J12" s="211"/>
      <c r="K12" s="26"/>
      <c r="L12" s="26"/>
    </row>
    <row r="13" spans="1:12" x14ac:dyDescent="0.2">
      <c r="A13" s="56" t="s">
        <v>116</v>
      </c>
      <c r="B13" s="56">
        <v>18</v>
      </c>
      <c r="C13" s="56">
        <f>+KEHOP_VGT!H512</f>
        <v>19</v>
      </c>
      <c r="D13" s="47"/>
      <c r="E13" s="26"/>
      <c r="F13" s="209"/>
      <c r="G13" s="210"/>
      <c r="H13" s="210"/>
      <c r="I13" s="210"/>
      <c r="J13" s="211"/>
      <c r="K13" s="26"/>
      <c r="L13" s="26"/>
    </row>
    <row r="14" spans="1:12" x14ac:dyDescent="0.2">
      <c r="A14" s="56" t="s">
        <v>151</v>
      </c>
      <c r="B14" s="56">
        <v>2</v>
      </c>
      <c r="C14" s="56">
        <f>+KEHOP_VGT!H513</f>
        <v>2</v>
      </c>
      <c r="D14" s="47"/>
      <c r="E14" s="26"/>
      <c r="F14" s="212"/>
      <c r="G14" s="210"/>
      <c r="H14" s="210"/>
      <c r="I14" s="26"/>
      <c r="J14" s="211"/>
      <c r="K14" s="26"/>
      <c r="L14" s="26"/>
    </row>
    <row r="15" spans="1:12" x14ac:dyDescent="0.2">
      <c r="A15" s="56" t="s">
        <v>155</v>
      </c>
      <c r="B15" s="56">
        <v>18</v>
      </c>
      <c r="C15" s="56">
        <f>+KEHOP_VGT!H507</f>
        <v>17</v>
      </c>
      <c r="D15" s="47"/>
      <c r="E15" s="26"/>
      <c r="F15" s="209"/>
      <c r="G15" s="210"/>
      <c r="H15" s="210"/>
      <c r="I15" s="26"/>
      <c r="J15" s="211"/>
      <c r="K15" s="26"/>
      <c r="L15" s="26"/>
    </row>
    <row r="16" spans="1:12" x14ac:dyDescent="0.2">
      <c r="A16" s="56" t="s">
        <v>185</v>
      </c>
      <c r="B16" s="56">
        <v>1</v>
      </c>
      <c r="C16" s="56">
        <f>+KEHOP_VGT!H508</f>
        <v>1</v>
      </c>
      <c r="D16" s="47"/>
      <c r="E16" s="26"/>
      <c r="F16" s="209"/>
      <c r="G16" s="210"/>
      <c r="H16" s="210"/>
      <c r="I16" s="26"/>
      <c r="J16" s="211"/>
      <c r="K16" s="26"/>
      <c r="L16" s="26"/>
    </row>
    <row r="17" spans="1:12" x14ac:dyDescent="0.2">
      <c r="A17" s="56" t="s">
        <v>189</v>
      </c>
      <c r="B17" s="56">
        <v>6</v>
      </c>
      <c r="C17" s="56">
        <f>+KEHOP_VGT!H514</f>
        <v>6</v>
      </c>
      <c r="D17" s="47"/>
      <c r="E17" s="26"/>
      <c r="F17" s="209"/>
      <c r="G17" s="210"/>
      <c r="H17" s="210"/>
      <c r="I17" s="26"/>
      <c r="J17" s="211"/>
      <c r="K17" s="26"/>
      <c r="L17" s="26"/>
    </row>
    <row r="18" spans="1:12" x14ac:dyDescent="0.2">
      <c r="A18" s="56" t="s">
        <v>202</v>
      </c>
      <c r="B18" s="56">
        <v>8</v>
      </c>
      <c r="C18" s="56">
        <f>+KEHOP_VGT!H509</f>
        <v>8</v>
      </c>
      <c r="D18" s="47"/>
      <c r="E18" s="26"/>
      <c r="F18" s="209"/>
      <c r="G18" s="210"/>
      <c r="H18" s="210"/>
      <c r="I18" s="26"/>
      <c r="J18" s="211"/>
      <c r="K18" s="26"/>
      <c r="L18" s="26"/>
    </row>
    <row r="19" spans="1:12" x14ac:dyDescent="0.2">
      <c r="A19" s="56" t="s">
        <v>212</v>
      </c>
      <c r="B19" s="56">
        <v>10</v>
      </c>
      <c r="C19" s="56">
        <f>+KEHOP_VGT!H518</f>
        <v>10</v>
      </c>
      <c r="D19" s="47"/>
      <c r="E19" s="26"/>
      <c r="F19" s="209"/>
      <c r="G19" s="210"/>
      <c r="H19" s="210"/>
      <c r="I19" s="26"/>
      <c r="J19" s="211"/>
      <c r="K19" s="26"/>
      <c r="L19" s="26"/>
    </row>
    <row r="20" spans="1:12" x14ac:dyDescent="0.2">
      <c r="A20" s="56" t="s">
        <v>233</v>
      </c>
      <c r="B20" s="56">
        <v>16</v>
      </c>
      <c r="C20" s="56">
        <f>+KEHOP_VGT!H519</f>
        <v>17</v>
      </c>
      <c r="D20" s="47"/>
      <c r="E20" s="26"/>
      <c r="F20" s="209"/>
      <c r="G20" s="210"/>
      <c r="H20" s="210"/>
      <c r="I20" s="26"/>
      <c r="J20" s="211"/>
      <c r="K20" s="26"/>
      <c r="L20" s="26"/>
    </row>
    <row r="21" spans="1:12" x14ac:dyDescent="0.2">
      <c r="A21" s="56" t="s">
        <v>265</v>
      </c>
      <c r="B21" s="56">
        <v>64</v>
      </c>
      <c r="C21" s="56">
        <f>+KEHOP_VGT!H520</f>
        <v>66</v>
      </c>
      <c r="D21" s="47"/>
      <c r="E21" s="26"/>
      <c r="F21" s="209"/>
      <c r="G21" s="210"/>
      <c r="H21" s="210"/>
      <c r="I21" s="26"/>
      <c r="J21" s="211"/>
      <c r="K21" s="26"/>
      <c r="L21" s="26"/>
    </row>
    <row r="22" spans="1:12" x14ac:dyDescent="0.2">
      <c r="A22" s="56" t="s">
        <v>389</v>
      </c>
      <c r="B22" s="56">
        <v>5</v>
      </c>
      <c r="C22" s="56">
        <f>+KEHOP_VGT!H521</f>
        <v>5</v>
      </c>
      <c r="D22" s="47"/>
      <c r="E22" s="26"/>
      <c r="F22" s="209"/>
      <c r="G22" s="210"/>
      <c r="H22" s="210"/>
      <c r="I22" s="26"/>
      <c r="J22" s="211"/>
      <c r="K22" s="26"/>
      <c r="L22" s="26"/>
    </row>
    <row r="23" spans="1:12" x14ac:dyDescent="0.2">
      <c r="A23" s="56" t="s">
        <v>406</v>
      </c>
      <c r="B23" s="56">
        <v>1</v>
      </c>
      <c r="C23" s="56">
        <f>+KEHOP_VGT!H522</f>
        <v>1</v>
      </c>
      <c r="D23" s="47"/>
      <c r="E23" s="26"/>
      <c r="F23" s="209"/>
      <c r="G23" s="210"/>
      <c r="H23" s="210"/>
      <c r="I23" s="26"/>
      <c r="J23" s="211"/>
      <c r="K23" s="26"/>
      <c r="L23" s="26"/>
    </row>
    <row r="24" spans="1:12" x14ac:dyDescent="0.2">
      <c r="A24" s="56" t="s">
        <v>3338</v>
      </c>
      <c r="B24" s="56"/>
      <c r="C24" s="56">
        <f>+KEHOP_VGT!H527</f>
        <v>15</v>
      </c>
      <c r="D24" s="47"/>
      <c r="E24" s="26"/>
      <c r="F24" s="209"/>
      <c r="G24" s="210"/>
      <c r="H24" s="210"/>
      <c r="I24" s="26"/>
      <c r="J24" s="211"/>
      <c r="K24" s="26"/>
      <c r="L24" s="26"/>
    </row>
    <row r="25" spans="1:12" x14ac:dyDescent="0.2">
      <c r="A25" s="56" t="s">
        <v>408</v>
      </c>
      <c r="B25" s="56">
        <v>15</v>
      </c>
      <c r="C25" s="56">
        <f>+KEHOP_VGT!H542</f>
        <v>15</v>
      </c>
      <c r="D25" s="47"/>
      <c r="E25" s="26"/>
      <c r="F25" s="209"/>
      <c r="G25" s="210"/>
      <c r="H25" s="210"/>
      <c r="I25" s="26"/>
      <c r="J25" s="211"/>
      <c r="K25" s="26"/>
      <c r="L25" s="26"/>
    </row>
    <row r="26" spans="1:12" x14ac:dyDescent="0.2">
      <c r="A26" s="56" t="s">
        <v>438</v>
      </c>
      <c r="B26" s="56">
        <v>69</v>
      </c>
      <c r="C26" s="56">
        <f>+KEHOP_VGT!H543</f>
        <v>80</v>
      </c>
      <c r="D26" s="47"/>
      <c r="E26" s="26"/>
      <c r="F26" s="209"/>
      <c r="G26" s="210"/>
      <c r="H26" s="210"/>
      <c r="I26" s="26"/>
      <c r="J26" s="211"/>
      <c r="K26" s="26"/>
      <c r="L26" s="26"/>
    </row>
    <row r="27" spans="1:12" x14ac:dyDescent="0.2">
      <c r="A27" s="56" t="s">
        <v>570</v>
      </c>
      <c r="B27" s="56">
        <v>8</v>
      </c>
      <c r="C27" s="56">
        <f>+KEHOP_VGT!H544</f>
        <v>8</v>
      </c>
      <c r="D27" s="47"/>
      <c r="E27" s="26"/>
      <c r="F27" s="209"/>
      <c r="G27" s="210"/>
      <c r="H27" s="210"/>
      <c r="I27" s="26"/>
      <c r="J27" s="211"/>
      <c r="K27" s="26"/>
      <c r="L27" s="26"/>
    </row>
    <row r="28" spans="1:12" x14ac:dyDescent="0.2">
      <c r="A28" s="56" t="s">
        <v>589</v>
      </c>
      <c r="B28" s="56">
        <v>1</v>
      </c>
      <c r="C28" s="56">
        <f>+KEHOP_VGT!H545</f>
        <v>1</v>
      </c>
      <c r="D28" s="47"/>
      <c r="E28" s="26"/>
      <c r="F28" s="209"/>
      <c r="G28" s="210"/>
      <c r="H28" s="210"/>
      <c r="I28" s="26"/>
      <c r="J28" s="211"/>
      <c r="K28" s="26"/>
      <c r="L28" s="26"/>
    </row>
    <row r="29" spans="1:12" x14ac:dyDescent="0.2">
      <c r="A29" s="56" t="s">
        <v>3084</v>
      </c>
      <c r="B29" s="56"/>
      <c r="C29" s="56">
        <f>+KEHOP_VGT!H530</f>
        <v>1</v>
      </c>
      <c r="D29" s="47"/>
      <c r="E29" s="26"/>
      <c r="F29" s="209"/>
      <c r="G29" s="210"/>
      <c r="H29" s="210"/>
      <c r="I29" s="26"/>
      <c r="J29" s="211"/>
      <c r="K29" s="26"/>
      <c r="L29" s="26"/>
    </row>
    <row r="30" spans="1:12" x14ac:dyDescent="0.2">
      <c r="A30" s="56" t="s">
        <v>591</v>
      </c>
      <c r="B30" s="56">
        <v>4</v>
      </c>
      <c r="C30" s="56">
        <f>+KEHOP_VGT!H531</f>
        <v>6</v>
      </c>
      <c r="D30" s="47"/>
      <c r="E30" s="26"/>
      <c r="F30" s="209"/>
      <c r="G30" s="210"/>
      <c r="H30" s="210"/>
      <c r="I30" s="26"/>
      <c r="J30" s="211"/>
      <c r="K30" s="26"/>
      <c r="L30" s="26"/>
    </row>
    <row r="31" spans="1:12" x14ac:dyDescent="0.2">
      <c r="A31" s="151" t="s">
        <v>3078</v>
      </c>
      <c r="B31" s="56"/>
      <c r="C31" s="56">
        <f>+KEHOP_VGT!H532</f>
        <v>1</v>
      </c>
      <c r="D31" s="47"/>
      <c r="E31" s="26"/>
      <c r="F31" s="26"/>
      <c r="G31" s="210"/>
      <c r="H31" s="210"/>
      <c r="I31" s="26"/>
      <c r="J31" s="211"/>
      <c r="K31" s="26"/>
      <c r="L31" s="26"/>
    </row>
    <row r="32" spans="1:12" x14ac:dyDescent="0.2">
      <c r="A32" s="56" t="s">
        <v>595</v>
      </c>
      <c r="B32" s="56">
        <v>5</v>
      </c>
      <c r="C32" s="56">
        <f>+KEHOP_VGT!H538</f>
        <v>7</v>
      </c>
      <c r="D32" s="47"/>
      <c r="E32" s="26"/>
      <c r="F32" s="26"/>
      <c r="G32" s="210"/>
      <c r="H32" s="210"/>
      <c r="I32" s="26"/>
      <c r="J32" s="211"/>
      <c r="K32" s="26"/>
      <c r="L32" s="26"/>
    </row>
    <row r="33" spans="1:12" x14ac:dyDescent="0.2">
      <c r="A33" s="56" t="s">
        <v>606</v>
      </c>
      <c r="B33" s="56">
        <v>2</v>
      </c>
      <c r="C33" s="56">
        <f>+KEHOP_VGT!H539</f>
        <v>2</v>
      </c>
      <c r="D33" s="47"/>
      <c r="E33" s="26"/>
      <c r="F33" s="26"/>
      <c r="G33" s="210"/>
      <c r="H33" s="210"/>
      <c r="I33" s="26"/>
      <c r="J33" s="211"/>
      <c r="K33" s="26"/>
      <c r="L33" s="26"/>
    </row>
    <row r="34" spans="1:12" x14ac:dyDescent="0.2">
      <c r="A34" s="56" t="s">
        <v>609</v>
      </c>
      <c r="B34" s="56">
        <v>43</v>
      </c>
      <c r="C34" s="56">
        <f>+KEHOP_VGT!H548</f>
        <v>41</v>
      </c>
      <c r="D34" s="47"/>
      <c r="E34" s="26"/>
      <c r="F34" s="26"/>
      <c r="G34" s="210"/>
      <c r="H34" s="210"/>
      <c r="I34" s="26"/>
      <c r="J34" s="211"/>
      <c r="K34" s="26"/>
      <c r="L34" s="26"/>
    </row>
    <row r="35" spans="1:12" x14ac:dyDescent="0.2">
      <c r="A35" s="56" t="s">
        <v>693</v>
      </c>
      <c r="B35" s="56">
        <v>1</v>
      </c>
      <c r="C35" s="56">
        <f>+KEHOP_VGT!H549</f>
        <v>1</v>
      </c>
      <c r="D35" s="47"/>
      <c r="E35" s="26"/>
      <c r="F35" s="26"/>
      <c r="G35" s="210"/>
      <c r="H35" s="210"/>
      <c r="I35" s="26"/>
      <c r="J35" s="211"/>
      <c r="K35" s="26"/>
      <c r="L35" s="26"/>
    </row>
    <row r="36" spans="1:12" x14ac:dyDescent="0.2">
      <c r="A36" s="56" t="s">
        <v>696</v>
      </c>
      <c r="B36" s="56">
        <v>12</v>
      </c>
      <c r="C36" s="56">
        <f>+KEHOP_VGT!H515</f>
        <v>11</v>
      </c>
      <c r="D36" s="47"/>
      <c r="E36" s="26"/>
      <c r="F36" s="26"/>
      <c r="G36" s="210"/>
      <c r="H36" s="210"/>
      <c r="I36" s="26"/>
      <c r="J36" s="211"/>
      <c r="K36" s="26"/>
      <c r="L36" s="26"/>
    </row>
    <row r="37" spans="1:12" x14ac:dyDescent="0.2">
      <c r="A37" s="56" t="s">
        <v>710</v>
      </c>
      <c r="B37" s="56">
        <v>217</v>
      </c>
      <c r="C37" s="56"/>
      <c r="D37" s="47"/>
      <c r="E37" s="26"/>
      <c r="F37" s="26"/>
      <c r="G37" s="210"/>
      <c r="H37" s="210"/>
      <c r="I37" s="26"/>
      <c r="J37" s="211"/>
      <c r="K37" s="26"/>
      <c r="L37" s="26"/>
    </row>
    <row r="38" spans="1:12" x14ac:dyDescent="0.2">
      <c r="A38" s="56" t="s">
        <v>786</v>
      </c>
      <c r="B38" s="56">
        <v>1</v>
      </c>
      <c r="C38" s="56"/>
      <c r="D38" s="47"/>
      <c r="E38" s="26"/>
      <c r="F38" s="26"/>
      <c r="G38" s="210"/>
      <c r="H38" s="210"/>
      <c r="I38" s="26"/>
      <c r="J38" s="211"/>
      <c r="K38" s="26"/>
      <c r="L38" s="26"/>
    </row>
    <row r="39" spans="1:12" x14ac:dyDescent="0.2">
      <c r="A39" s="150" t="s">
        <v>2356</v>
      </c>
      <c r="B39" s="150">
        <f>SUM(B10:B38)</f>
        <v>558</v>
      </c>
      <c r="C39" s="150">
        <f>SUM(C10:C38)</f>
        <v>500</v>
      </c>
      <c r="D39" s="47"/>
      <c r="E39" s="26"/>
      <c r="F39" s="26"/>
      <c r="G39" s="210"/>
      <c r="H39" s="210"/>
      <c r="I39" s="26"/>
      <c r="J39" s="211"/>
      <c r="K39" s="26"/>
      <c r="L39" s="26"/>
    </row>
    <row r="40" spans="1:12" x14ac:dyDescent="0.2">
      <c r="A40" s="47"/>
      <c r="B40" s="47"/>
      <c r="C40" s="47"/>
      <c r="D40" s="47"/>
      <c r="E40" s="26"/>
      <c r="F40" s="26"/>
      <c r="G40" s="210"/>
      <c r="H40" s="210"/>
      <c r="I40" s="26"/>
      <c r="J40" s="211"/>
      <c r="K40" s="26"/>
      <c r="L40" s="26"/>
    </row>
    <row r="41" spans="1:12" x14ac:dyDescent="0.2">
      <c r="A41" s="47"/>
      <c r="B41" s="214" t="s">
        <v>3013</v>
      </c>
      <c r="C41" s="216" t="s">
        <v>4260</v>
      </c>
      <c r="D41" s="47"/>
      <c r="E41" s="26"/>
      <c r="F41" s="26"/>
      <c r="G41" s="210"/>
      <c r="H41" s="210"/>
      <c r="I41" s="26"/>
      <c r="J41" s="211"/>
      <c r="K41" s="26"/>
      <c r="L41" s="26"/>
    </row>
    <row r="42" spans="1:12" x14ac:dyDescent="0.2">
      <c r="A42" s="246" t="s">
        <v>2208</v>
      </c>
      <c r="B42" s="217" t="s">
        <v>2355</v>
      </c>
      <c r="C42" s="219" t="s">
        <v>2355</v>
      </c>
      <c r="D42" s="47"/>
      <c r="E42" s="26"/>
      <c r="F42" s="26"/>
      <c r="G42" s="210"/>
      <c r="H42" s="210"/>
      <c r="I42" s="26"/>
      <c r="J42" s="211"/>
      <c r="K42" s="26"/>
      <c r="L42" s="26"/>
    </row>
    <row r="43" spans="1:12" x14ac:dyDescent="0.2">
      <c r="A43" s="61" t="s">
        <v>4183</v>
      </c>
      <c r="B43" s="56"/>
      <c r="C43" s="56">
        <f>+TOP_VGT!H1102</f>
        <v>5</v>
      </c>
      <c r="D43" s="47"/>
      <c r="E43" s="26"/>
      <c r="F43" s="26"/>
      <c r="G43" s="210"/>
      <c r="H43" s="210"/>
      <c r="I43" s="26"/>
      <c r="J43" s="211"/>
      <c r="K43" s="26"/>
      <c r="L43" s="26"/>
    </row>
    <row r="44" spans="1:12" x14ac:dyDescent="0.2">
      <c r="A44" s="61" t="s">
        <v>4136</v>
      </c>
      <c r="B44" s="56">
        <v>3</v>
      </c>
      <c r="C44" s="56">
        <f>+TOP_VGT!H1103</f>
        <v>60</v>
      </c>
      <c r="D44" s="47"/>
      <c r="E44" s="26"/>
      <c r="F44" s="26"/>
      <c r="G44" s="210"/>
      <c r="H44" s="210"/>
      <c r="I44" s="26"/>
      <c r="J44" s="211"/>
      <c r="K44" s="26"/>
      <c r="L44" s="26"/>
    </row>
    <row r="45" spans="1:12" x14ac:dyDescent="0.2">
      <c r="A45" s="151" t="s">
        <v>2209</v>
      </c>
      <c r="B45" s="56">
        <f>26+12</f>
        <v>38</v>
      </c>
      <c r="C45" s="56">
        <f>+TOP_VGT!H1095</f>
        <v>198</v>
      </c>
      <c r="D45" s="47"/>
      <c r="E45" s="26"/>
      <c r="F45" s="26"/>
      <c r="G45" s="210"/>
      <c r="H45" s="210"/>
      <c r="I45" s="26"/>
      <c r="J45" s="211"/>
      <c r="K45" s="26"/>
      <c r="L45" s="26"/>
    </row>
    <row r="46" spans="1:12" x14ac:dyDescent="0.2">
      <c r="A46" s="151" t="s">
        <v>2210</v>
      </c>
      <c r="B46" s="56">
        <f>335+110</f>
        <v>445</v>
      </c>
      <c r="C46" s="56">
        <f>+TOP_VGT!H1096</f>
        <v>616</v>
      </c>
      <c r="D46" s="47"/>
      <c r="E46" s="26"/>
      <c r="F46" s="26"/>
      <c r="G46" s="210"/>
      <c r="H46" s="210"/>
      <c r="I46" s="26"/>
      <c r="J46" s="211"/>
      <c r="K46" s="26"/>
      <c r="L46" s="26"/>
    </row>
    <row r="47" spans="1:12" x14ac:dyDescent="0.2">
      <c r="A47" s="56" t="s">
        <v>2028</v>
      </c>
      <c r="B47" s="56">
        <v>17</v>
      </c>
      <c r="C47" s="56">
        <f>+TOP_VGT!H1099</f>
        <v>27</v>
      </c>
      <c r="D47" s="47"/>
      <c r="E47" s="26"/>
      <c r="F47" s="26"/>
      <c r="G47" s="210"/>
      <c r="H47" s="210"/>
      <c r="I47" s="26"/>
      <c r="J47" s="211"/>
      <c r="K47" s="26"/>
      <c r="L47" s="26"/>
    </row>
    <row r="48" spans="1:12" x14ac:dyDescent="0.2">
      <c r="A48" s="61" t="s">
        <v>3431</v>
      </c>
      <c r="B48" s="56"/>
      <c r="C48" s="56">
        <f>+TOP_VGT!H1104</f>
        <v>69</v>
      </c>
      <c r="D48" s="47"/>
      <c r="E48" s="26"/>
      <c r="F48" s="26"/>
      <c r="G48" s="210"/>
      <c r="H48" s="210"/>
      <c r="I48" s="26"/>
      <c r="J48" s="211"/>
      <c r="K48" s="26"/>
      <c r="L48" s="26"/>
    </row>
    <row r="49" spans="1:12" x14ac:dyDescent="0.2">
      <c r="A49" s="61" t="s">
        <v>4135</v>
      </c>
      <c r="B49" s="56">
        <v>1</v>
      </c>
      <c r="C49" s="56">
        <f>+TOP_VGT!H1105</f>
        <v>6</v>
      </c>
      <c r="D49" s="47"/>
      <c r="E49" s="26"/>
      <c r="F49" s="26"/>
      <c r="G49" s="210"/>
      <c r="H49" s="210"/>
      <c r="I49" s="26"/>
      <c r="J49" s="211"/>
      <c r="K49" s="26"/>
      <c r="L49" s="26"/>
    </row>
    <row r="50" spans="1:12" x14ac:dyDescent="0.2">
      <c r="A50" s="56" t="s">
        <v>2211</v>
      </c>
      <c r="B50" s="56">
        <f>8+1</f>
        <v>9</v>
      </c>
      <c r="C50" s="56">
        <f>+TOP_VGT!H1097</f>
        <v>59</v>
      </c>
      <c r="D50" s="47"/>
      <c r="E50" s="26"/>
      <c r="F50" s="26"/>
      <c r="G50" s="210"/>
      <c r="H50" s="210"/>
      <c r="I50" s="26"/>
      <c r="J50" s="211"/>
      <c r="K50" s="26"/>
      <c r="L50" s="26"/>
    </row>
    <row r="51" spans="1:12" x14ac:dyDescent="0.2">
      <c r="A51" s="56" t="s">
        <v>2212</v>
      </c>
      <c r="B51" s="56">
        <f>21+13</f>
        <v>34</v>
      </c>
      <c r="C51" s="56">
        <f>+TOP_VGT!H1098</f>
        <v>32</v>
      </c>
      <c r="D51" s="47"/>
      <c r="E51" s="26"/>
      <c r="F51" s="26"/>
      <c r="G51" s="210"/>
      <c r="H51" s="210"/>
      <c r="I51" s="26"/>
      <c r="J51" s="211"/>
      <c r="K51" s="26"/>
      <c r="L51" s="26"/>
    </row>
    <row r="52" spans="1:12" x14ac:dyDescent="0.2">
      <c r="A52" s="61" t="s">
        <v>3432</v>
      </c>
      <c r="B52" s="56"/>
      <c r="C52" s="56">
        <f>+TOP_VGT!H1106</f>
        <v>16</v>
      </c>
      <c r="D52" s="47"/>
      <c r="E52" s="26"/>
      <c r="F52" s="26"/>
      <c r="G52" s="210"/>
      <c r="H52" s="210"/>
      <c r="I52" s="26"/>
      <c r="J52" s="211"/>
      <c r="K52" s="26"/>
      <c r="L52" s="26"/>
    </row>
    <row r="53" spans="1:12" x14ac:dyDescent="0.2">
      <c r="A53" s="150" t="s">
        <v>2356</v>
      </c>
      <c r="B53" s="150">
        <f>SUM(B44:B52)</f>
        <v>547</v>
      </c>
      <c r="C53" s="150">
        <f>SUM(C43:C52)</f>
        <v>1088</v>
      </c>
      <c r="D53" s="47"/>
      <c r="E53" s="26"/>
      <c r="F53" s="26"/>
      <c r="G53" s="210"/>
      <c r="H53" s="210"/>
      <c r="I53" s="26"/>
      <c r="J53" s="211"/>
      <c r="K53" s="26"/>
      <c r="L53" s="26"/>
    </row>
    <row r="54" spans="1:12" x14ac:dyDescent="0.2">
      <c r="A54" s="47"/>
      <c r="B54" s="47"/>
      <c r="C54" s="47"/>
      <c r="D54" s="47"/>
      <c r="E54" s="26"/>
      <c r="F54" s="26"/>
      <c r="G54" s="210"/>
      <c r="H54" s="210"/>
      <c r="I54" s="26"/>
      <c r="J54" s="211"/>
      <c r="K54" s="26"/>
      <c r="L54" s="26"/>
    </row>
    <row r="55" spans="1:12" x14ac:dyDescent="0.2">
      <c r="A55" s="47"/>
      <c r="B55" s="214" t="s">
        <v>3013</v>
      </c>
      <c r="C55" s="216" t="s">
        <v>4260</v>
      </c>
      <c r="D55" s="47"/>
      <c r="E55" s="26"/>
      <c r="F55" s="26"/>
      <c r="G55" s="210"/>
      <c r="H55" s="210"/>
      <c r="I55" s="26"/>
      <c r="J55" s="211"/>
      <c r="K55" s="26"/>
      <c r="L55" s="26"/>
    </row>
    <row r="56" spans="1:12" x14ac:dyDescent="0.2">
      <c r="A56" s="246" t="s">
        <v>2215</v>
      </c>
      <c r="B56" s="217" t="s">
        <v>2355</v>
      </c>
      <c r="C56" s="219" t="s">
        <v>2355</v>
      </c>
      <c r="D56" s="47"/>
      <c r="E56" s="26"/>
      <c r="F56" s="26"/>
      <c r="G56" s="210"/>
      <c r="H56" s="210"/>
      <c r="I56" s="26"/>
      <c r="J56" s="211"/>
      <c r="K56" s="26"/>
      <c r="L56" s="26"/>
    </row>
    <row r="57" spans="1:12" x14ac:dyDescent="0.2">
      <c r="A57" s="56" t="s">
        <v>10</v>
      </c>
      <c r="B57" s="56">
        <v>2</v>
      </c>
      <c r="C57" s="56">
        <f>+VEKOP_VGT!H21</f>
        <v>2</v>
      </c>
      <c r="D57" s="47"/>
      <c r="E57" s="26"/>
      <c r="F57" s="26"/>
      <c r="G57" s="210"/>
      <c r="H57" s="210"/>
      <c r="I57" s="26"/>
      <c r="J57" s="211"/>
      <c r="K57" s="26"/>
      <c r="L57" s="26"/>
    </row>
    <row r="58" spans="1:12" x14ac:dyDescent="0.2">
      <c r="A58" s="56" t="s">
        <v>17</v>
      </c>
      <c r="B58" s="56">
        <v>1</v>
      </c>
      <c r="C58" s="56">
        <f>+VEKOP_VGT!H22</f>
        <v>1</v>
      </c>
      <c r="D58" s="47"/>
      <c r="E58" s="26"/>
      <c r="F58" s="26"/>
      <c r="G58" s="210"/>
      <c r="H58" s="210"/>
      <c r="I58" s="26"/>
      <c r="J58" s="26"/>
      <c r="K58" s="26"/>
      <c r="L58" s="26"/>
    </row>
    <row r="59" spans="1:12" x14ac:dyDescent="0.2">
      <c r="A59" s="56" t="s">
        <v>20</v>
      </c>
      <c r="B59" s="56">
        <v>2</v>
      </c>
      <c r="C59" s="56">
        <f>+VEKOP_VGT!H17</f>
        <v>2</v>
      </c>
      <c r="D59" s="47"/>
      <c r="E59" s="26"/>
      <c r="F59" s="26"/>
      <c r="G59" s="210"/>
      <c r="H59" s="210"/>
      <c r="I59" s="26"/>
      <c r="J59" s="26"/>
      <c r="K59" s="26"/>
      <c r="L59" s="26"/>
    </row>
    <row r="60" spans="1:12" x14ac:dyDescent="0.2">
      <c r="A60" s="56" t="s">
        <v>24</v>
      </c>
      <c r="B60" s="56">
        <v>2</v>
      </c>
      <c r="C60" s="56">
        <f>+VEKOP_VGT!H18</f>
        <v>3</v>
      </c>
      <c r="D60" s="47"/>
      <c r="E60" s="26"/>
      <c r="F60" s="26"/>
      <c r="G60" s="210"/>
      <c r="H60" s="210"/>
      <c r="I60" s="26"/>
      <c r="J60" s="26"/>
      <c r="K60" s="26"/>
      <c r="L60" s="26"/>
    </row>
    <row r="61" spans="1:12" x14ac:dyDescent="0.2">
      <c r="A61" s="56" t="s">
        <v>29</v>
      </c>
      <c r="B61" s="56">
        <v>2</v>
      </c>
      <c r="C61" s="56">
        <f>+VEKOP_VGT!H25</f>
        <v>2</v>
      </c>
      <c r="D61" s="47"/>
      <c r="E61" s="26"/>
      <c r="F61" s="26"/>
      <c r="G61" s="210"/>
      <c r="H61" s="210"/>
      <c r="I61" s="26"/>
      <c r="J61" s="26"/>
      <c r="K61" s="26"/>
      <c r="L61" s="26"/>
    </row>
    <row r="62" spans="1:12" x14ac:dyDescent="0.2">
      <c r="A62" s="150" t="s">
        <v>2356</v>
      </c>
      <c r="B62" s="150">
        <f>SUM(B57:B61)</f>
        <v>9</v>
      </c>
      <c r="C62" s="150">
        <f>SUM(C57:C61)</f>
        <v>10</v>
      </c>
      <c r="D62" s="47"/>
      <c r="E62" s="26"/>
      <c r="F62" s="26"/>
      <c r="G62" s="210"/>
      <c r="H62" s="210"/>
      <c r="I62" s="26"/>
      <c r="J62" s="26"/>
      <c r="K62" s="26"/>
      <c r="L62" s="26"/>
    </row>
    <row r="63" spans="1:12" x14ac:dyDescent="0.2">
      <c r="A63" s="47"/>
      <c r="B63" s="47"/>
      <c r="C63" s="47"/>
      <c r="D63" s="47"/>
      <c r="E63" s="26"/>
      <c r="F63" s="26"/>
      <c r="G63" s="210"/>
      <c r="H63" s="210"/>
      <c r="I63" s="26"/>
      <c r="J63" s="26"/>
      <c r="K63" s="26"/>
      <c r="L63" s="26"/>
    </row>
    <row r="64" spans="1:12" x14ac:dyDescent="0.2">
      <c r="A64" s="47"/>
      <c r="B64" s="214" t="s">
        <v>3013</v>
      </c>
      <c r="C64" s="216" t="s">
        <v>4260</v>
      </c>
      <c r="D64" s="47"/>
      <c r="E64" s="26"/>
      <c r="F64" s="26"/>
      <c r="G64" s="210"/>
      <c r="H64" s="210"/>
      <c r="I64" s="26"/>
      <c r="J64" s="26"/>
      <c r="K64" s="26"/>
      <c r="L64" s="26"/>
    </row>
    <row r="65" spans="1:12" x14ac:dyDescent="0.2">
      <c r="A65" s="246" t="s">
        <v>2349</v>
      </c>
      <c r="B65" s="217" t="s">
        <v>2355</v>
      </c>
      <c r="C65" s="219" t="s">
        <v>2355</v>
      </c>
      <c r="D65" s="47"/>
      <c r="E65" s="26"/>
      <c r="F65" s="26"/>
      <c r="G65" s="210"/>
      <c r="H65" s="210"/>
      <c r="I65" s="26"/>
      <c r="J65" s="26"/>
      <c r="K65" s="26"/>
      <c r="L65" s="26"/>
    </row>
    <row r="66" spans="1:12" x14ac:dyDescent="0.2">
      <c r="A66" s="126" t="s">
        <v>3039</v>
      </c>
      <c r="B66" s="150"/>
      <c r="C66" s="56">
        <f>+kimutat_intezkedes!C48</f>
        <v>12</v>
      </c>
      <c r="D66" s="47"/>
      <c r="E66" s="26"/>
      <c r="F66" s="26"/>
      <c r="G66" s="210"/>
      <c r="H66" s="210"/>
      <c r="I66" s="26"/>
      <c r="J66" s="26"/>
      <c r="K66" s="26"/>
      <c r="L66" s="26"/>
    </row>
    <row r="67" spans="1:12" x14ac:dyDescent="0.2">
      <c r="A67" s="56" t="s">
        <v>2221</v>
      </c>
      <c r="B67" s="56">
        <v>3</v>
      </c>
      <c r="C67" s="56">
        <f>+kimutat_intezkedes!C50</f>
        <v>5</v>
      </c>
      <c r="D67" s="47"/>
      <c r="E67" s="26"/>
      <c r="F67" s="26"/>
      <c r="G67" s="210"/>
      <c r="H67" s="210"/>
      <c r="I67" s="26"/>
      <c r="J67" s="26"/>
      <c r="K67" s="26"/>
      <c r="L67" s="26"/>
    </row>
    <row r="68" spans="1:12" x14ac:dyDescent="0.2">
      <c r="A68" s="56" t="s">
        <v>2230</v>
      </c>
      <c r="B68" s="56">
        <v>2</v>
      </c>
      <c r="C68" s="56">
        <f>+kimutat_intezkedes!C51</f>
        <v>8</v>
      </c>
      <c r="D68" s="47"/>
      <c r="E68" s="26"/>
      <c r="F68" s="26"/>
      <c r="G68" s="210"/>
      <c r="H68" s="210"/>
      <c r="I68" s="26"/>
      <c r="J68" s="26"/>
      <c r="K68" s="26"/>
      <c r="L68" s="26"/>
    </row>
    <row r="69" spans="1:12" x14ac:dyDescent="0.2">
      <c r="A69" s="126" t="s">
        <v>3045</v>
      </c>
      <c r="B69" s="56"/>
      <c r="C69" s="56">
        <f>+kimutat_intezkedes!C52</f>
        <v>1</v>
      </c>
      <c r="D69" s="47"/>
      <c r="E69" s="26"/>
      <c r="F69" s="26"/>
      <c r="G69" s="210"/>
      <c r="H69" s="210"/>
      <c r="I69" s="26"/>
      <c r="J69" s="26"/>
      <c r="K69" s="26"/>
      <c r="L69" s="26"/>
    </row>
    <row r="70" spans="1:12" x14ac:dyDescent="0.2">
      <c r="A70" s="56" t="s">
        <v>2233</v>
      </c>
      <c r="B70" s="56">
        <v>48</v>
      </c>
      <c r="C70" s="56">
        <f>+kimutat_intezkedes!C53</f>
        <v>48</v>
      </c>
      <c r="D70" s="47"/>
      <c r="E70" s="26"/>
      <c r="F70" s="26"/>
      <c r="G70" s="210"/>
      <c r="H70" s="210"/>
      <c r="I70" s="26"/>
      <c r="J70" s="26"/>
      <c r="K70" s="26"/>
      <c r="L70" s="26"/>
    </row>
    <row r="71" spans="1:12" x14ac:dyDescent="0.2">
      <c r="A71" s="56" t="s">
        <v>3063</v>
      </c>
      <c r="B71" s="56"/>
      <c r="C71" s="56">
        <f>+kimutat_intezkedes!C54</f>
        <v>30</v>
      </c>
      <c r="D71" s="47"/>
      <c r="E71" s="26"/>
      <c r="F71" s="26"/>
      <c r="G71" s="210"/>
      <c r="H71" s="210"/>
      <c r="I71" s="26"/>
      <c r="J71" s="26"/>
      <c r="K71" s="26"/>
      <c r="L71" s="26"/>
    </row>
    <row r="72" spans="1:12" x14ac:dyDescent="0.2">
      <c r="A72" s="150" t="s">
        <v>2356</v>
      </c>
      <c r="B72" s="150">
        <f>SUM(B66:B71)</f>
        <v>53</v>
      </c>
      <c r="C72" s="150">
        <f>SUM(C66:C71)</f>
        <v>104</v>
      </c>
      <c r="D72" s="47"/>
      <c r="E72" s="26"/>
      <c r="F72" s="26"/>
      <c r="G72" s="210"/>
      <c r="H72" s="210"/>
      <c r="I72" s="26"/>
      <c r="J72" s="26"/>
      <c r="K72" s="26"/>
      <c r="L72" s="26"/>
    </row>
    <row r="73" spans="1:12" x14ac:dyDescent="0.2">
      <c r="A73" s="47"/>
      <c r="B73" s="47"/>
      <c r="C73" s="47"/>
      <c r="D73" s="47"/>
      <c r="E73" s="26"/>
      <c r="F73" s="26"/>
      <c r="G73" s="210"/>
      <c r="H73" s="210"/>
      <c r="I73" s="26"/>
      <c r="J73" s="26"/>
      <c r="K73" s="26"/>
      <c r="L73" s="26"/>
    </row>
    <row r="74" spans="1:12" x14ac:dyDescent="0.2">
      <c r="A74" s="56" t="s">
        <v>2382</v>
      </c>
      <c r="B74" s="150">
        <f>+B72+B62+B53+B39+B6</f>
        <v>1193</v>
      </c>
      <c r="C74" s="150">
        <f>+C72+C62+C53+C39+C6</f>
        <v>1728</v>
      </c>
      <c r="D74" s="47"/>
      <c r="E74" s="26"/>
      <c r="F74" s="26"/>
      <c r="G74" s="210"/>
      <c r="H74" s="210"/>
      <c r="I74" s="26"/>
      <c r="J74" s="26"/>
      <c r="K74" s="26"/>
      <c r="L74" s="26"/>
    </row>
    <row r="75" spans="1:12" x14ac:dyDescent="0.2">
      <c r="A75" s="11"/>
      <c r="B75" s="11"/>
      <c r="C75" s="11"/>
      <c r="D75" s="11"/>
      <c r="G75" s="3"/>
      <c r="H75" s="3"/>
    </row>
    <row r="76" spans="1:12" x14ac:dyDescent="0.2">
      <c r="A76" s="11"/>
      <c r="B76" s="11"/>
      <c r="C76" s="11"/>
      <c r="D76" s="11"/>
      <c r="G76" s="3"/>
      <c r="H76" s="3"/>
    </row>
    <row r="77" spans="1:12" x14ac:dyDescent="0.2">
      <c r="A77" s="11"/>
      <c r="B77" s="11"/>
      <c r="C77" s="11"/>
      <c r="D77" s="11"/>
      <c r="G77" s="3"/>
      <c r="H77" s="3"/>
    </row>
    <row r="78" spans="1:12" x14ac:dyDescent="0.2">
      <c r="A78" s="11"/>
      <c r="B78" s="11"/>
      <c r="C78" s="11"/>
      <c r="D78" s="11"/>
      <c r="G78" s="3"/>
      <c r="H78" s="3"/>
    </row>
    <row r="79" spans="1:12" x14ac:dyDescent="0.2">
      <c r="A79" s="11"/>
      <c r="B79" s="11"/>
      <c r="C79" s="11"/>
      <c r="D79" s="11"/>
      <c r="G79" s="3"/>
      <c r="H79" s="3"/>
    </row>
    <row r="80" spans="1:12" x14ac:dyDescent="0.2">
      <c r="A80" s="11"/>
      <c r="B80" s="11"/>
      <c r="C80" s="11"/>
      <c r="D80" s="11"/>
      <c r="G80" s="3"/>
      <c r="H80" s="3"/>
    </row>
    <row r="81" spans="1:8" x14ac:dyDescent="0.2">
      <c r="A81" s="11"/>
      <c r="B81" s="11"/>
      <c r="C81" s="11"/>
      <c r="D81" s="11"/>
      <c r="G81" s="3"/>
      <c r="H81" s="3"/>
    </row>
    <row r="82" spans="1:8" x14ac:dyDescent="0.2">
      <c r="A82" s="11"/>
      <c r="B82" s="11"/>
      <c r="C82" s="11"/>
      <c r="D82" s="11"/>
      <c r="G82" s="3"/>
      <c r="H82" s="3"/>
    </row>
    <row r="83" spans="1:8" x14ac:dyDescent="0.2">
      <c r="A83" s="11"/>
      <c r="B83" s="11"/>
      <c r="C83" s="11"/>
      <c r="D83" s="11"/>
      <c r="G83" s="3"/>
      <c r="H83" s="3"/>
    </row>
    <row r="84" spans="1:8" x14ac:dyDescent="0.2">
      <c r="A84" s="11"/>
      <c r="B84" s="11"/>
      <c r="C84" s="11"/>
      <c r="D84" s="11"/>
      <c r="G84" s="3"/>
      <c r="H84" s="3"/>
    </row>
    <row r="85" spans="1:8" x14ac:dyDescent="0.2">
      <c r="A85" s="11"/>
      <c r="B85" s="11"/>
      <c r="C85" s="11"/>
      <c r="D85" s="11"/>
      <c r="G85" s="3"/>
      <c r="H85" s="3"/>
    </row>
    <row r="86" spans="1:8" x14ac:dyDescent="0.2">
      <c r="A86" s="11"/>
      <c r="B86" s="11"/>
      <c r="C86" s="11"/>
      <c r="D86" s="11"/>
      <c r="G86" s="3"/>
      <c r="H86" s="3"/>
    </row>
    <row r="87" spans="1:8" x14ac:dyDescent="0.2">
      <c r="G87" s="3"/>
      <c r="H87" s="3"/>
    </row>
    <row r="88" spans="1:8" x14ac:dyDescent="0.2">
      <c r="G88" s="3"/>
      <c r="H88" s="3"/>
    </row>
    <row r="89" spans="1:8" x14ac:dyDescent="0.2">
      <c r="G89" s="3"/>
      <c r="H89" s="3"/>
    </row>
    <row r="90" spans="1:8" x14ac:dyDescent="0.2">
      <c r="G90" s="3"/>
      <c r="H90" s="3"/>
    </row>
    <row r="91" spans="1:8" x14ac:dyDescent="0.2">
      <c r="G91" s="3"/>
      <c r="H91" s="3"/>
    </row>
    <row r="92" spans="1:8" x14ac:dyDescent="0.2">
      <c r="G92" s="3"/>
      <c r="H92" s="3"/>
    </row>
    <row r="93" spans="1:8" x14ac:dyDescent="0.2">
      <c r="G93" s="3"/>
      <c r="H93" s="3"/>
    </row>
    <row r="94" spans="1:8" x14ac:dyDescent="0.2">
      <c r="G94" s="3"/>
      <c r="H94" s="3"/>
    </row>
    <row r="95" spans="1:8" x14ac:dyDescent="0.2">
      <c r="G95" s="3"/>
      <c r="H95" s="3"/>
    </row>
    <row r="96" spans="1:8" x14ac:dyDescent="0.2">
      <c r="G96" s="3"/>
      <c r="H96" s="3"/>
    </row>
    <row r="97" spans="7:8" x14ac:dyDescent="0.2">
      <c r="G97" s="3"/>
      <c r="H97" s="3"/>
    </row>
    <row r="98" spans="7:8" x14ac:dyDescent="0.2">
      <c r="G98" s="3"/>
      <c r="H98" s="3"/>
    </row>
    <row r="99" spans="7:8" x14ac:dyDescent="0.2">
      <c r="G99" s="3"/>
      <c r="H99" s="3"/>
    </row>
    <row r="100" spans="7:8" x14ac:dyDescent="0.2">
      <c r="G100" s="3"/>
      <c r="H100" s="3"/>
    </row>
    <row r="101" spans="7:8" x14ac:dyDescent="0.2">
      <c r="G101" s="3"/>
      <c r="H101" s="3"/>
    </row>
    <row r="102" spans="7:8" x14ac:dyDescent="0.2">
      <c r="G102" s="3"/>
      <c r="H102" s="3"/>
    </row>
    <row r="103" spans="7:8" x14ac:dyDescent="0.2">
      <c r="G103" s="3"/>
      <c r="H103" s="3"/>
    </row>
    <row r="104" spans="7:8" x14ac:dyDescent="0.2">
      <c r="G104" s="3"/>
      <c r="H104" s="3"/>
    </row>
    <row r="105" spans="7:8" x14ac:dyDescent="0.2">
      <c r="G105" s="3"/>
      <c r="H105" s="3"/>
    </row>
    <row r="106" spans="7:8" x14ac:dyDescent="0.2">
      <c r="G106" s="3"/>
      <c r="H106" s="3"/>
    </row>
    <row r="107" spans="7:8" x14ac:dyDescent="0.2">
      <c r="G107" s="3"/>
      <c r="H107" s="3"/>
    </row>
    <row r="108" spans="7:8" x14ac:dyDescent="0.2">
      <c r="G108" s="3"/>
      <c r="H108" s="3"/>
    </row>
    <row r="109" spans="7:8" x14ac:dyDescent="0.2">
      <c r="G109" s="3"/>
      <c r="H109" s="3"/>
    </row>
    <row r="110" spans="7:8" x14ac:dyDescent="0.2">
      <c r="G110" s="3"/>
      <c r="H110" s="3"/>
    </row>
    <row r="111" spans="7:8" x14ac:dyDescent="0.2">
      <c r="G111" s="3"/>
      <c r="H111" s="3"/>
    </row>
    <row r="112" spans="7:8" x14ac:dyDescent="0.2">
      <c r="G112" s="3"/>
      <c r="H112" s="3"/>
    </row>
    <row r="113" spans="7:8" x14ac:dyDescent="0.2">
      <c r="G113" s="3"/>
      <c r="H113" s="3"/>
    </row>
    <row r="114" spans="7:8" x14ac:dyDescent="0.2">
      <c r="G114" s="3"/>
      <c r="H114" s="3"/>
    </row>
    <row r="115" spans="7:8" x14ac:dyDescent="0.2">
      <c r="G115" s="3"/>
      <c r="H115" s="3"/>
    </row>
    <row r="116" spans="7:8" x14ac:dyDescent="0.2">
      <c r="G116" s="3"/>
      <c r="H116" s="3"/>
    </row>
    <row r="117" spans="7:8" x14ac:dyDescent="0.2">
      <c r="G117" s="3"/>
      <c r="H117" s="3"/>
    </row>
    <row r="118" spans="7:8" x14ac:dyDescent="0.2">
      <c r="G118" s="3"/>
      <c r="H118" s="3"/>
    </row>
    <row r="119" spans="7:8" x14ac:dyDescent="0.2">
      <c r="G119" s="3"/>
      <c r="H119" s="3"/>
    </row>
    <row r="120" spans="7:8" x14ac:dyDescent="0.2">
      <c r="G120" s="3"/>
      <c r="H120" s="3"/>
    </row>
    <row r="121" spans="7:8" x14ac:dyDescent="0.2">
      <c r="G121" s="3"/>
      <c r="H121" s="3"/>
    </row>
    <row r="122" spans="7:8" x14ac:dyDescent="0.2">
      <c r="G122" s="3"/>
      <c r="H122" s="3"/>
    </row>
    <row r="123" spans="7:8" x14ac:dyDescent="0.2">
      <c r="G123" s="3"/>
      <c r="H123" s="3"/>
    </row>
    <row r="124" spans="7:8" x14ac:dyDescent="0.2">
      <c r="G124" s="3"/>
      <c r="H124" s="3"/>
    </row>
    <row r="125" spans="7:8" x14ac:dyDescent="0.2">
      <c r="G125" s="3"/>
      <c r="H125" s="3"/>
    </row>
    <row r="126" spans="7:8" x14ac:dyDescent="0.2">
      <c r="G126" s="3"/>
      <c r="H126" s="3"/>
    </row>
    <row r="127" spans="7:8" x14ac:dyDescent="0.2">
      <c r="G127" s="3"/>
      <c r="H127" s="3"/>
    </row>
    <row r="128" spans="7:8" x14ac:dyDescent="0.2">
      <c r="G128" s="3"/>
      <c r="H128" s="3"/>
    </row>
    <row r="129" spans="7:8" x14ac:dyDescent="0.2">
      <c r="G129" s="3"/>
      <c r="H129" s="3"/>
    </row>
    <row r="130" spans="7:8" x14ac:dyDescent="0.2">
      <c r="G130" s="3"/>
      <c r="H130" s="3"/>
    </row>
    <row r="131" spans="7:8" x14ac:dyDescent="0.2">
      <c r="G131" s="3"/>
      <c r="H131" s="3"/>
    </row>
    <row r="132" spans="7:8" x14ac:dyDescent="0.2">
      <c r="G132" s="3"/>
      <c r="H132" s="3"/>
    </row>
    <row r="133" spans="7:8" x14ac:dyDescent="0.2">
      <c r="G133" s="3"/>
      <c r="H133" s="3"/>
    </row>
    <row r="134" spans="7:8" x14ac:dyDescent="0.2">
      <c r="G134" s="3"/>
      <c r="H134" s="3"/>
    </row>
    <row r="135" spans="7:8" x14ac:dyDescent="0.2">
      <c r="G135" s="3"/>
      <c r="H135" s="3"/>
    </row>
    <row r="136" spans="7:8" x14ac:dyDescent="0.2">
      <c r="G136" s="3"/>
      <c r="H136" s="3"/>
    </row>
    <row r="137" spans="7:8" x14ac:dyDescent="0.2">
      <c r="G137" s="3"/>
      <c r="H137" s="3"/>
    </row>
    <row r="138" spans="7:8" x14ac:dyDescent="0.2">
      <c r="G138" s="3"/>
      <c r="H138" s="3"/>
    </row>
    <row r="139" spans="7:8" x14ac:dyDescent="0.2">
      <c r="G139" s="3"/>
      <c r="H139" s="3"/>
    </row>
    <row r="140" spans="7:8" x14ac:dyDescent="0.2">
      <c r="G140" s="3"/>
      <c r="H140" s="3"/>
    </row>
    <row r="141" spans="7:8" x14ac:dyDescent="0.2">
      <c r="G141" s="3"/>
      <c r="H141" s="3"/>
    </row>
    <row r="142" spans="7:8" x14ac:dyDescent="0.2">
      <c r="G142" s="3"/>
      <c r="H142" s="3"/>
    </row>
    <row r="143" spans="7:8" x14ac:dyDescent="0.2">
      <c r="G143" s="3"/>
      <c r="H143" s="3"/>
    </row>
    <row r="144" spans="7:8" x14ac:dyDescent="0.2">
      <c r="G144" s="3"/>
      <c r="H144" s="3"/>
    </row>
    <row r="145" spans="7:8" x14ac:dyDescent="0.2">
      <c r="G145" s="3"/>
      <c r="H145" s="3"/>
    </row>
    <row r="146" spans="7:8" x14ac:dyDescent="0.2">
      <c r="G146" s="3"/>
      <c r="H146" s="3"/>
    </row>
    <row r="147" spans="7:8" x14ac:dyDescent="0.2">
      <c r="G147" s="3"/>
      <c r="H147" s="3"/>
    </row>
    <row r="148" spans="7:8" x14ac:dyDescent="0.2">
      <c r="G148" s="3"/>
      <c r="H148" s="3"/>
    </row>
    <row r="149" spans="7:8" x14ac:dyDescent="0.2">
      <c r="G149" s="3"/>
      <c r="H149" s="3"/>
    </row>
    <row r="150" spans="7:8" x14ac:dyDescent="0.2">
      <c r="G150" s="3"/>
      <c r="H150" s="3"/>
    </row>
    <row r="151" spans="7:8" x14ac:dyDescent="0.2">
      <c r="G151" s="3"/>
      <c r="H151" s="3"/>
    </row>
    <row r="152" spans="7:8" x14ac:dyDescent="0.2">
      <c r="G152" s="3"/>
      <c r="H152" s="3"/>
    </row>
    <row r="153" spans="7:8" x14ac:dyDescent="0.2">
      <c r="G153" s="3"/>
      <c r="H153" s="3"/>
    </row>
    <row r="154" spans="7:8" x14ac:dyDescent="0.2">
      <c r="G154" s="3"/>
      <c r="H154" s="3"/>
    </row>
    <row r="155" spans="7:8" x14ac:dyDescent="0.2">
      <c r="G155" s="3"/>
      <c r="H155" s="3"/>
    </row>
    <row r="156" spans="7:8" x14ac:dyDescent="0.2">
      <c r="G156" s="3"/>
      <c r="H156" s="3"/>
    </row>
    <row r="157" spans="7:8" x14ac:dyDescent="0.2">
      <c r="G157" s="3"/>
      <c r="H157" s="3"/>
    </row>
    <row r="158" spans="7:8" x14ac:dyDescent="0.2">
      <c r="G158" s="3"/>
      <c r="H158" s="3"/>
    </row>
    <row r="159" spans="7:8" x14ac:dyDescent="0.2">
      <c r="G159" s="3"/>
      <c r="H159" s="3"/>
    </row>
    <row r="160" spans="7:8" x14ac:dyDescent="0.2">
      <c r="G160" s="3"/>
      <c r="H160" s="3"/>
    </row>
    <row r="161" spans="7:8" x14ac:dyDescent="0.2">
      <c r="G161" s="3"/>
      <c r="H161" s="3"/>
    </row>
    <row r="162" spans="7:8" x14ac:dyDescent="0.2">
      <c r="G162" s="3"/>
      <c r="H162" s="3"/>
    </row>
    <row r="163" spans="7:8" x14ac:dyDescent="0.2">
      <c r="G163" s="3"/>
      <c r="H163" s="3"/>
    </row>
    <row r="164" spans="7:8" x14ac:dyDescent="0.2">
      <c r="G164" s="3"/>
      <c r="H164" s="3"/>
    </row>
    <row r="165" spans="7:8" x14ac:dyDescent="0.2">
      <c r="G165" s="3"/>
      <c r="H165" s="3"/>
    </row>
    <row r="166" spans="7:8" x14ac:dyDescent="0.2">
      <c r="G166" s="3"/>
      <c r="H166" s="3"/>
    </row>
    <row r="167" spans="7:8" x14ac:dyDescent="0.2">
      <c r="G167" s="3"/>
      <c r="H167" s="3"/>
    </row>
    <row r="168" spans="7:8" x14ac:dyDescent="0.2">
      <c r="G168" s="3"/>
      <c r="H168" s="3"/>
    </row>
    <row r="169" spans="7:8" x14ac:dyDescent="0.2">
      <c r="G169" s="3"/>
      <c r="H169" s="3"/>
    </row>
    <row r="170" spans="7:8" x14ac:dyDescent="0.2">
      <c r="G170" s="3"/>
      <c r="H170" s="3"/>
    </row>
    <row r="171" spans="7:8" x14ac:dyDescent="0.2">
      <c r="G171" s="3"/>
      <c r="H171" s="3"/>
    </row>
    <row r="172" spans="7:8" x14ac:dyDescent="0.2">
      <c r="G172" s="3"/>
      <c r="H172" s="3"/>
    </row>
    <row r="173" spans="7:8" x14ac:dyDescent="0.2">
      <c r="G173" s="3"/>
      <c r="H173" s="3"/>
    </row>
    <row r="174" spans="7:8" x14ac:dyDescent="0.2">
      <c r="G174" s="3"/>
      <c r="H174" s="3"/>
    </row>
    <row r="175" spans="7:8" x14ac:dyDescent="0.2">
      <c r="G175" s="3"/>
      <c r="H175" s="3"/>
    </row>
    <row r="176" spans="7:8" x14ac:dyDescent="0.2">
      <c r="G176" s="3"/>
      <c r="H176" s="3"/>
    </row>
    <row r="177" spans="7:8" x14ac:dyDescent="0.2">
      <c r="G177" s="3"/>
      <c r="H177" s="3"/>
    </row>
    <row r="178" spans="7:8" x14ac:dyDescent="0.2">
      <c r="G178" s="3"/>
      <c r="H178" s="3"/>
    </row>
    <row r="179" spans="7:8" x14ac:dyDescent="0.2">
      <c r="G179" s="3"/>
      <c r="H179" s="3"/>
    </row>
    <row r="180" spans="7:8" x14ac:dyDescent="0.2">
      <c r="G180" s="3"/>
      <c r="H180" s="3"/>
    </row>
    <row r="181" spans="7:8" x14ac:dyDescent="0.2">
      <c r="G181" s="3"/>
      <c r="H181" s="3"/>
    </row>
    <row r="182" spans="7:8" x14ac:dyDescent="0.2">
      <c r="G182" s="3"/>
      <c r="H182" s="3"/>
    </row>
    <row r="183" spans="7:8" x14ac:dyDescent="0.2">
      <c r="G183" s="3"/>
      <c r="H183" s="3"/>
    </row>
    <row r="184" spans="7:8" x14ac:dyDescent="0.2">
      <c r="G184" s="3"/>
      <c r="H184" s="3"/>
    </row>
    <row r="185" spans="7:8" x14ac:dyDescent="0.2">
      <c r="G185" s="3"/>
      <c r="H185" s="3"/>
    </row>
    <row r="186" spans="7:8" x14ac:dyDescent="0.2">
      <c r="G186" s="3"/>
      <c r="H186" s="3"/>
    </row>
    <row r="187" spans="7:8" x14ac:dyDescent="0.2">
      <c r="G187" s="3"/>
      <c r="H187" s="3"/>
    </row>
    <row r="188" spans="7:8" x14ac:dyDescent="0.2">
      <c r="G188" s="3"/>
      <c r="H188" s="3"/>
    </row>
    <row r="189" spans="7:8" x14ac:dyDescent="0.2">
      <c r="G189" s="3"/>
      <c r="H189" s="3"/>
    </row>
    <row r="190" spans="7:8" x14ac:dyDescent="0.2">
      <c r="G190" s="3"/>
      <c r="H190" s="3"/>
    </row>
    <row r="191" spans="7:8" x14ac:dyDescent="0.2">
      <c r="G191" s="3"/>
      <c r="H191" s="3"/>
    </row>
    <row r="192" spans="7:8" x14ac:dyDescent="0.2">
      <c r="G192" s="3"/>
      <c r="H192" s="3"/>
    </row>
    <row r="193" spans="7:8" x14ac:dyDescent="0.2">
      <c r="G193" s="3"/>
      <c r="H193" s="3"/>
    </row>
    <row r="194" spans="7:8" x14ac:dyDescent="0.2">
      <c r="G194" s="3"/>
      <c r="H194" s="3"/>
    </row>
    <row r="195" spans="7:8" x14ac:dyDescent="0.2">
      <c r="G195" s="3"/>
      <c r="H195" s="3"/>
    </row>
    <row r="196" spans="7:8" x14ac:dyDescent="0.2">
      <c r="G196" s="3"/>
      <c r="H196" s="3"/>
    </row>
    <row r="197" spans="7:8" x14ac:dyDescent="0.2">
      <c r="G197" s="3"/>
      <c r="H197" s="3"/>
    </row>
    <row r="198" spans="7:8" x14ac:dyDescent="0.2">
      <c r="G198" s="3"/>
      <c r="H198" s="3"/>
    </row>
    <row r="199" spans="7:8" x14ac:dyDescent="0.2">
      <c r="G199" s="3"/>
      <c r="H199" s="3"/>
    </row>
    <row r="200" spans="7:8" x14ac:dyDescent="0.2">
      <c r="G200" s="3"/>
      <c r="H200" s="3"/>
    </row>
    <row r="201" spans="7:8" x14ac:dyDescent="0.2">
      <c r="G201" s="3"/>
      <c r="H201" s="3"/>
    </row>
    <row r="202" spans="7:8" x14ac:dyDescent="0.2">
      <c r="G202" s="3"/>
      <c r="H202" s="3"/>
    </row>
    <row r="203" spans="7:8" x14ac:dyDescent="0.2">
      <c r="G203" s="3"/>
      <c r="H203" s="3"/>
    </row>
    <row r="204" spans="7:8" x14ac:dyDescent="0.2">
      <c r="G204" s="3"/>
      <c r="H204" s="3"/>
    </row>
    <row r="205" spans="7:8" x14ac:dyDescent="0.2">
      <c r="G205" s="3"/>
      <c r="H205" s="3"/>
    </row>
    <row r="206" spans="7:8" x14ac:dyDescent="0.2">
      <c r="G206" s="3"/>
      <c r="H206" s="3"/>
    </row>
    <row r="207" spans="7:8" x14ac:dyDescent="0.2">
      <c r="G207" s="3"/>
      <c r="H207" s="3"/>
    </row>
    <row r="208" spans="7:8" x14ac:dyDescent="0.2">
      <c r="G208" s="3"/>
      <c r="H208" s="3"/>
    </row>
    <row r="209" spans="7:8" x14ac:dyDescent="0.2">
      <c r="G209" s="3"/>
      <c r="H209" s="3"/>
    </row>
    <row r="210" spans="7:8" x14ac:dyDescent="0.2">
      <c r="G210" s="3"/>
      <c r="H210" s="3"/>
    </row>
    <row r="211" spans="7:8" x14ac:dyDescent="0.2">
      <c r="G211" s="3"/>
      <c r="H211" s="3"/>
    </row>
    <row r="212" spans="7:8" x14ac:dyDescent="0.2">
      <c r="G212" s="3"/>
      <c r="H212" s="3"/>
    </row>
    <row r="213" spans="7:8" x14ac:dyDescent="0.2">
      <c r="G213" s="3"/>
      <c r="H213" s="3"/>
    </row>
    <row r="214" spans="7:8" x14ac:dyDescent="0.2">
      <c r="G214" s="3"/>
      <c r="H214" s="3"/>
    </row>
    <row r="215" spans="7:8" x14ac:dyDescent="0.2">
      <c r="G215" s="3"/>
      <c r="H215" s="3"/>
    </row>
    <row r="216" spans="7:8" x14ac:dyDescent="0.2">
      <c r="G216" s="3"/>
      <c r="H216" s="3"/>
    </row>
    <row r="217" spans="7:8" x14ac:dyDescent="0.2">
      <c r="G217" s="3"/>
      <c r="H217" s="3"/>
    </row>
    <row r="218" spans="7:8" x14ac:dyDescent="0.2">
      <c r="G218" s="3"/>
      <c r="H218" s="3"/>
    </row>
    <row r="219" spans="7:8" x14ac:dyDescent="0.2">
      <c r="G219" s="3"/>
      <c r="H219" s="3"/>
    </row>
    <row r="220" spans="7:8" x14ac:dyDescent="0.2">
      <c r="G220" s="3"/>
      <c r="H220" s="3"/>
    </row>
    <row r="221" spans="7:8" x14ac:dyDescent="0.2">
      <c r="G221" s="3"/>
      <c r="H221" s="3"/>
    </row>
    <row r="222" spans="7:8" x14ac:dyDescent="0.2">
      <c r="G222" s="3"/>
      <c r="H222" s="3"/>
    </row>
    <row r="223" spans="7:8" x14ac:dyDescent="0.2">
      <c r="G223" s="3"/>
      <c r="H223" s="3"/>
    </row>
    <row r="224" spans="7:8" x14ac:dyDescent="0.2">
      <c r="G224" s="3"/>
      <c r="H224" s="3"/>
    </row>
    <row r="225" spans="7:8" x14ac:dyDescent="0.2">
      <c r="G225" s="3"/>
      <c r="H225" s="3"/>
    </row>
    <row r="226" spans="7:8" x14ac:dyDescent="0.2">
      <c r="G226" s="3"/>
      <c r="H226" s="3"/>
    </row>
    <row r="227" spans="7:8" x14ac:dyDescent="0.2">
      <c r="G227" s="3"/>
      <c r="H227" s="3"/>
    </row>
    <row r="228" spans="7:8" x14ac:dyDescent="0.2">
      <c r="G228" s="3"/>
      <c r="H228" s="3"/>
    </row>
    <row r="229" spans="7:8" x14ac:dyDescent="0.2">
      <c r="G229" s="3"/>
      <c r="H229" s="3"/>
    </row>
    <row r="230" spans="7:8" x14ac:dyDescent="0.2">
      <c r="G230" s="3"/>
      <c r="H230" s="3"/>
    </row>
    <row r="231" spans="7:8" x14ac:dyDescent="0.2">
      <c r="G231" s="3"/>
      <c r="H231" s="3"/>
    </row>
    <row r="232" spans="7:8" x14ac:dyDescent="0.2">
      <c r="G232" s="3"/>
      <c r="H232" s="3"/>
    </row>
    <row r="233" spans="7:8" x14ac:dyDescent="0.2">
      <c r="G233" s="3"/>
      <c r="H233" s="3"/>
    </row>
    <row r="234" spans="7:8" x14ac:dyDescent="0.2">
      <c r="G234" s="3"/>
      <c r="H234" s="3"/>
    </row>
    <row r="235" spans="7:8" x14ac:dyDescent="0.2">
      <c r="G235" s="3"/>
      <c r="H235" s="3"/>
    </row>
    <row r="236" spans="7:8" x14ac:dyDescent="0.2">
      <c r="G236" s="3"/>
      <c r="H236" s="3"/>
    </row>
    <row r="237" spans="7:8" x14ac:dyDescent="0.2">
      <c r="G237" s="3"/>
      <c r="H237" s="3"/>
    </row>
    <row r="238" spans="7:8" x14ac:dyDescent="0.2">
      <c r="G238" s="3"/>
      <c r="H238" s="3"/>
    </row>
    <row r="239" spans="7:8" x14ac:dyDescent="0.2">
      <c r="G239" s="3"/>
      <c r="H239" s="3"/>
    </row>
    <row r="240" spans="7:8" x14ac:dyDescent="0.2">
      <c r="G240" s="3"/>
      <c r="H240" s="3"/>
    </row>
    <row r="241" spans="7:8" x14ac:dyDescent="0.2">
      <c r="G241" s="3"/>
      <c r="H241" s="3"/>
    </row>
    <row r="242" spans="7:8" x14ac:dyDescent="0.2">
      <c r="G242" s="3"/>
      <c r="H242" s="3"/>
    </row>
    <row r="243" spans="7:8" x14ac:dyDescent="0.2">
      <c r="G243" s="3"/>
      <c r="H243" s="3"/>
    </row>
    <row r="244" spans="7:8" x14ac:dyDescent="0.2">
      <c r="G244" s="3"/>
      <c r="H244" s="3"/>
    </row>
    <row r="245" spans="7:8" x14ac:dyDescent="0.2">
      <c r="G245" s="3"/>
      <c r="H245" s="3"/>
    </row>
    <row r="246" spans="7:8" x14ac:dyDescent="0.2">
      <c r="G246" s="3"/>
      <c r="H246" s="3"/>
    </row>
    <row r="247" spans="7:8" x14ac:dyDescent="0.2">
      <c r="G247" s="3"/>
      <c r="H247" s="3"/>
    </row>
    <row r="248" spans="7:8" x14ac:dyDescent="0.2">
      <c r="G248" s="3"/>
      <c r="H248" s="3"/>
    </row>
    <row r="249" spans="7:8" x14ac:dyDescent="0.2">
      <c r="G249" s="3"/>
      <c r="H249" s="3"/>
    </row>
    <row r="250" spans="7:8" x14ac:dyDescent="0.2">
      <c r="G250" s="3"/>
      <c r="H250" s="3"/>
    </row>
    <row r="251" spans="7:8" x14ac:dyDescent="0.2">
      <c r="G251" s="3"/>
      <c r="H251" s="3"/>
    </row>
    <row r="252" spans="7:8" x14ac:dyDescent="0.2">
      <c r="G252" s="3"/>
      <c r="H252" s="3"/>
    </row>
    <row r="253" spans="7:8" x14ac:dyDescent="0.2">
      <c r="G253" s="3"/>
      <c r="H253" s="3"/>
    </row>
    <row r="254" spans="7:8" x14ac:dyDescent="0.2">
      <c r="G254" s="3"/>
      <c r="H254" s="3"/>
    </row>
    <row r="255" spans="7:8" x14ac:dyDescent="0.2">
      <c r="G255" s="3"/>
      <c r="H255" s="3"/>
    </row>
    <row r="256" spans="7:8" x14ac:dyDescent="0.2">
      <c r="G256" s="3"/>
      <c r="H256" s="3"/>
    </row>
    <row r="257" spans="7:8" x14ac:dyDescent="0.2">
      <c r="G257" s="3"/>
      <c r="H257" s="3"/>
    </row>
    <row r="258" spans="7:8" x14ac:dyDescent="0.2">
      <c r="G258" s="3"/>
      <c r="H258" s="3"/>
    </row>
    <row r="259" spans="7:8" x14ac:dyDescent="0.2">
      <c r="G259" s="3"/>
      <c r="H259" s="3"/>
    </row>
    <row r="260" spans="7:8" x14ac:dyDescent="0.2">
      <c r="G260" s="3"/>
      <c r="H260" s="3"/>
    </row>
    <row r="261" spans="7:8" x14ac:dyDescent="0.2">
      <c r="G261" s="3"/>
      <c r="H261" s="3"/>
    </row>
    <row r="262" spans="7:8" x14ac:dyDescent="0.2">
      <c r="G262" s="3"/>
      <c r="H262" s="3"/>
    </row>
    <row r="263" spans="7:8" x14ac:dyDescent="0.2">
      <c r="G263" s="3"/>
      <c r="H263" s="3"/>
    </row>
    <row r="264" spans="7:8" x14ac:dyDescent="0.2">
      <c r="G264" s="3"/>
      <c r="H264" s="3"/>
    </row>
    <row r="265" spans="7:8" x14ac:dyDescent="0.2">
      <c r="G265" s="3"/>
      <c r="H265" s="3"/>
    </row>
    <row r="266" spans="7:8" x14ac:dyDescent="0.2">
      <c r="G266" s="3"/>
      <c r="H266" s="3"/>
    </row>
    <row r="267" spans="7:8" x14ac:dyDescent="0.2">
      <c r="G267" s="3"/>
      <c r="H267" s="3"/>
    </row>
    <row r="268" spans="7:8" x14ac:dyDescent="0.2">
      <c r="G268" s="3"/>
      <c r="H268" s="3"/>
    </row>
    <row r="269" spans="7:8" x14ac:dyDescent="0.2">
      <c r="G269" s="3"/>
      <c r="H269" s="3"/>
    </row>
    <row r="270" spans="7:8" x14ac:dyDescent="0.2">
      <c r="G270" s="3"/>
      <c r="H270" s="3"/>
    </row>
    <row r="271" spans="7:8" x14ac:dyDescent="0.2">
      <c r="G271" s="3"/>
      <c r="H271" s="3"/>
    </row>
    <row r="272" spans="7:8" x14ac:dyDescent="0.2">
      <c r="G272" s="3"/>
      <c r="H272" s="3"/>
    </row>
    <row r="273" spans="7:8" x14ac:dyDescent="0.2">
      <c r="G273" s="3"/>
      <c r="H273" s="3"/>
    </row>
    <row r="274" spans="7:8" x14ac:dyDescent="0.2">
      <c r="G274" s="3"/>
      <c r="H274" s="3"/>
    </row>
    <row r="275" spans="7:8" x14ac:dyDescent="0.2">
      <c r="G275" s="3"/>
      <c r="H275" s="3"/>
    </row>
    <row r="276" spans="7:8" x14ac:dyDescent="0.2">
      <c r="G276" s="3"/>
      <c r="H276" s="3"/>
    </row>
    <row r="277" spans="7:8" x14ac:dyDescent="0.2">
      <c r="G277" s="3"/>
      <c r="H277" s="3"/>
    </row>
    <row r="278" spans="7:8" x14ac:dyDescent="0.2">
      <c r="G278" s="3"/>
      <c r="H278" s="3"/>
    </row>
    <row r="279" spans="7:8" x14ac:dyDescent="0.2">
      <c r="G279" s="3"/>
      <c r="H279" s="3"/>
    </row>
    <row r="280" spans="7:8" x14ac:dyDescent="0.2">
      <c r="G280" s="3"/>
      <c r="H280" s="3"/>
    </row>
    <row r="281" spans="7:8" x14ac:dyDescent="0.2">
      <c r="G281" s="3"/>
      <c r="H281" s="3"/>
    </row>
    <row r="282" spans="7:8" x14ac:dyDescent="0.2">
      <c r="G282" s="3"/>
      <c r="H282" s="3"/>
    </row>
    <row r="283" spans="7:8" x14ac:dyDescent="0.2">
      <c r="G283" s="3"/>
      <c r="H283" s="3"/>
    </row>
    <row r="284" spans="7:8" x14ac:dyDescent="0.2">
      <c r="G284" s="3"/>
      <c r="H284" s="3"/>
    </row>
    <row r="285" spans="7:8" x14ac:dyDescent="0.2">
      <c r="G285" s="3"/>
      <c r="H285" s="3"/>
    </row>
    <row r="286" spans="7:8" x14ac:dyDescent="0.2">
      <c r="G286" s="3"/>
      <c r="H286" s="3"/>
    </row>
    <row r="287" spans="7:8" x14ac:dyDescent="0.2">
      <c r="G287" s="3"/>
      <c r="H287" s="3"/>
    </row>
    <row r="288" spans="7:8" x14ac:dyDescent="0.2">
      <c r="G288" s="3"/>
      <c r="H288" s="3"/>
    </row>
    <row r="289" spans="7:8" x14ac:dyDescent="0.2">
      <c r="G289" s="3"/>
      <c r="H289" s="3"/>
    </row>
    <row r="290" spans="7:8" x14ac:dyDescent="0.2">
      <c r="G290" s="3"/>
      <c r="H290" s="3"/>
    </row>
    <row r="291" spans="7:8" x14ac:dyDescent="0.2">
      <c r="G291" s="3"/>
      <c r="H291" s="3"/>
    </row>
    <row r="292" spans="7:8" x14ac:dyDescent="0.2">
      <c r="G292" s="3"/>
      <c r="H292" s="3"/>
    </row>
    <row r="293" spans="7:8" x14ac:dyDescent="0.2">
      <c r="G293" s="3"/>
      <c r="H293" s="3"/>
    </row>
    <row r="294" spans="7:8" x14ac:dyDescent="0.2">
      <c r="G294" s="3"/>
      <c r="H294" s="3"/>
    </row>
    <row r="295" spans="7:8" x14ac:dyDescent="0.2">
      <c r="G295" s="3"/>
      <c r="H295" s="3"/>
    </row>
    <row r="296" spans="7:8" x14ac:dyDescent="0.2">
      <c r="G296" s="3"/>
      <c r="H296" s="3"/>
    </row>
    <row r="297" spans="7:8" x14ac:dyDescent="0.2">
      <c r="G297" s="3"/>
      <c r="H297" s="3"/>
    </row>
    <row r="298" spans="7:8" x14ac:dyDescent="0.2">
      <c r="G298" s="3"/>
      <c r="H298" s="3"/>
    </row>
    <row r="299" spans="7:8" x14ac:dyDescent="0.2">
      <c r="G299" s="3"/>
      <c r="H299" s="3"/>
    </row>
    <row r="300" spans="7:8" x14ac:dyDescent="0.2">
      <c r="G300" s="3"/>
      <c r="H300" s="3"/>
    </row>
    <row r="301" spans="7:8" x14ac:dyDescent="0.2">
      <c r="G301" s="3"/>
      <c r="H301" s="3"/>
    </row>
    <row r="302" spans="7:8" x14ac:dyDescent="0.2">
      <c r="G302" s="3"/>
      <c r="H302" s="3"/>
    </row>
    <row r="303" spans="7:8" x14ac:dyDescent="0.2">
      <c r="G303" s="3"/>
      <c r="H303" s="3"/>
    </row>
    <row r="304" spans="7:8" x14ac:dyDescent="0.2">
      <c r="G304" s="3"/>
      <c r="H304" s="3"/>
    </row>
    <row r="305" spans="7:8" x14ac:dyDescent="0.2">
      <c r="G305" s="3"/>
      <c r="H305" s="3"/>
    </row>
    <row r="306" spans="7:8" x14ac:dyDescent="0.2">
      <c r="G306" s="3"/>
      <c r="H306" s="3"/>
    </row>
    <row r="307" spans="7:8" x14ac:dyDescent="0.2">
      <c r="G307" s="3"/>
      <c r="H307" s="3"/>
    </row>
    <row r="308" spans="7:8" x14ac:dyDescent="0.2">
      <c r="G308" s="3"/>
      <c r="H308" s="3"/>
    </row>
    <row r="309" spans="7:8" x14ac:dyDescent="0.2">
      <c r="G309" s="3"/>
      <c r="H309" s="3"/>
    </row>
    <row r="310" spans="7:8" x14ac:dyDescent="0.2">
      <c r="G310" s="3"/>
      <c r="H310" s="3"/>
    </row>
    <row r="311" spans="7:8" x14ac:dyDescent="0.2">
      <c r="G311" s="3"/>
      <c r="H311" s="3"/>
    </row>
    <row r="312" spans="7:8" x14ac:dyDescent="0.2">
      <c r="G312" s="3"/>
      <c r="H312" s="3"/>
    </row>
    <row r="313" spans="7:8" x14ac:dyDescent="0.2">
      <c r="G313" s="3"/>
      <c r="H313" s="3"/>
    </row>
    <row r="314" spans="7:8" x14ac:dyDescent="0.2">
      <c r="G314" s="3"/>
      <c r="H314" s="3"/>
    </row>
    <row r="315" spans="7:8" x14ac:dyDescent="0.2">
      <c r="G315" s="3"/>
      <c r="H315" s="3"/>
    </row>
    <row r="316" spans="7:8" x14ac:dyDescent="0.2">
      <c r="G316" s="3"/>
      <c r="H316" s="3"/>
    </row>
    <row r="317" spans="7:8" x14ac:dyDescent="0.2">
      <c r="G317" s="3"/>
      <c r="H317" s="3"/>
    </row>
    <row r="318" spans="7:8" x14ac:dyDescent="0.2">
      <c r="G318" s="3"/>
      <c r="H318" s="3"/>
    </row>
    <row r="319" spans="7:8" x14ac:dyDescent="0.2">
      <c r="G319" s="3"/>
      <c r="H319" s="3"/>
    </row>
    <row r="320" spans="7:8" x14ac:dyDescent="0.2">
      <c r="G320" s="3"/>
      <c r="H320" s="3"/>
    </row>
    <row r="321" spans="7:8" x14ac:dyDescent="0.2">
      <c r="G321" s="3"/>
      <c r="H321" s="3"/>
    </row>
    <row r="322" spans="7:8" x14ac:dyDescent="0.2">
      <c r="G322" s="3"/>
      <c r="H322" s="3"/>
    </row>
    <row r="323" spans="7:8" x14ac:dyDescent="0.2">
      <c r="G323" s="3"/>
      <c r="H323" s="3"/>
    </row>
    <row r="324" spans="7:8" x14ac:dyDescent="0.2">
      <c r="G324" s="3"/>
      <c r="H324" s="3"/>
    </row>
    <row r="325" spans="7:8" x14ac:dyDescent="0.2">
      <c r="G325" s="3"/>
      <c r="H325" s="3"/>
    </row>
    <row r="326" spans="7:8" x14ac:dyDescent="0.2">
      <c r="G326" s="3"/>
      <c r="H326" s="3"/>
    </row>
    <row r="327" spans="7:8" x14ac:dyDescent="0.2">
      <c r="G327" s="3"/>
      <c r="H327" s="3"/>
    </row>
    <row r="328" spans="7:8" x14ac:dyDescent="0.2">
      <c r="G328" s="3"/>
      <c r="H328" s="3"/>
    </row>
    <row r="329" spans="7:8" x14ac:dyDescent="0.2">
      <c r="G329" s="3"/>
      <c r="H329" s="3"/>
    </row>
    <row r="330" spans="7:8" x14ac:dyDescent="0.2">
      <c r="G330" s="3"/>
      <c r="H330" s="3"/>
    </row>
    <row r="331" spans="7:8" x14ac:dyDescent="0.2">
      <c r="G331" s="3"/>
      <c r="H331" s="3"/>
    </row>
    <row r="332" spans="7:8" x14ac:dyDescent="0.2">
      <c r="G332" s="3"/>
      <c r="H332" s="3"/>
    </row>
    <row r="333" spans="7:8" x14ac:dyDescent="0.2">
      <c r="G333" s="3"/>
      <c r="H333" s="3"/>
    </row>
    <row r="334" spans="7:8" x14ac:dyDescent="0.2">
      <c r="G334" s="3"/>
      <c r="H334" s="3"/>
    </row>
    <row r="335" spans="7:8" x14ac:dyDescent="0.2">
      <c r="G335" s="3"/>
      <c r="H335" s="3"/>
    </row>
    <row r="336" spans="7:8" x14ac:dyDescent="0.2">
      <c r="G336" s="3"/>
      <c r="H336" s="3"/>
    </row>
    <row r="337" spans="7:8" x14ac:dyDescent="0.2">
      <c r="G337" s="3"/>
      <c r="H337" s="3"/>
    </row>
    <row r="338" spans="7:8" x14ac:dyDescent="0.2">
      <c r="G338" s="3"/>
      <c r="H338" s="3"/>
    </row>
    <row r="339" spans="7:8" x14ac:dyDescent="0.2">
      <c r="G339" s="3"/>
      <c r="H339" s="3"/>
    </row>
    <row r="340" spans="7:8" x14ac:dyDescent="0.2">
      <c r="G340" s="3"/>
      <c r="H340" s="3"/>
    </row>
    <row r="341" spans="7:8" x14ac:dyDescent="0.2">
      <c r="G341" s="3"/>
      <c r="H341" s="3"/>
    </row>
    <row r="342" spans="7:8" x14ac:dyDescent="0.2">
      <c r="G342" s="3"/>
      <c r="H342" s="3"/>
    </row>
    <row r="343" spans="7:8" x14ac:dyDescent="0.2">
      <c r="G343" s="3"/>
      <c r="H343" s="3"/>
    </row>
    <row r="344" spans="7:8" x14ac:dyDescent="0.2">
      <c r="G344" s="3"/>
      <c r="H344" s="3"/>
    </row>
    <row r="345" spans="7:8" x14ac:dyDescent="0.2">
      <c r="G345" s="3"/>
      <c r="H345" s="3"/>
    </row>
    <row r="346" spans="7:8" x14ac:dyDescent="0.2">
      <c r="G346" s="3"/>
      <c r="H346" s="3"/>
    </row>
    <row r="347" spans="7:8" x14ac:dyDescent="0.2">
      <c r="G347" s="3"/>
      <c r="H347" s="3"/>
    </row>
    <row r="348" spans="7:8" x14ac:dyDescent="0.2">
      <c r="G348" s="3"/>
      <c r="H348" s="3"/>
    </row>
    <row r="349" spans="7:8" x14ac:dyDescent="0.2">
      <c r="G349" s="3"/>
      <c r="H349" s="3"/>
    </row>
    <row r="350" spans="7:8" x14ac:dyDescent="0.2">
      <c r="G350" s="3"/>
      <c r="H350" s="3"/>
    </row>
    <row r="351" spans="7:8" x14ac:dyDescent="0.2">
      <c r="G351" s="3"/>
      <c r="H351" s="3"/>
    </row>
    <row r="352" spans="7:8" x14ac:dyDescent="0.2">
      <c r="G352" s="3"/>
      <c r="H352" s="3"/>
    </row>
    <row r="353" spans="7:8" x14ac:dyDescent="0.2">
      <c r="G353" s="3"/>
      <c r="H353" s="3"/>
    </row>
    <row r="354" spans="7:8" x14ac:dyDescent="0.2">
      <c r="G354" s="3"/>
      <c r="H354" s="3"/>
    </row>
    <row r="355" spans="7:8" x14ac:dyDescent="0.2">
      <c r="G355" s="3"/>
      <c r="H355" s="3"/>
    </row>
    <row r="356" spans="7:8" x14ac:dyDescent="0.2">
      <c r="G356" s="3"/>
      <c r="H356" s="3"/>
    </row>
    <row r="357" spans="7:8" x14ac:dyDescent="0.2">
      <c r="G357" s="3"/>
      <c r="H357" s="3"/>
    </row>
    <row r="358" spans="7:8" x14ac:dyDescent="0.2">
      <c r="G358" s="3"/>
      <c r="H358" s="3"/>
    </row>
    <row r="359" spans="7:8" x14ac:dyDescent="0.2">
      <c r="G359" s="3"/>
      <c r="H359" s="3"/>
    </row>
    <row r="360" spans="7:8" x14ac:dyDescent="0.2">
      <c r="G360" s="3"/>
      <c r="H360" s="3"/>
    </row>
    <row r="361" spans="7:8" x14ac:dyDescent="0.2">
      <c r="G361" s="3"/>
      <c r="H361" s="3"/>
    </row>
    <row r="362" spans="7:8" x14ac:dyDescent="0.2">
      <c r="G362" s="3"/>
      <c r="H362" s="3"/>
    </row>
    <row r="363" spans="7:8" x14ac:dyDescent="0.2">
      <c r="G363" s="3"/>
      <c r="H363" s="3"/>
    </row>
    <row r="364" spans="7:8" x14ac:dyDescent="0.2">
      <c r="G364" s="3"/>
      <c r="H364" s="3"/>
    </row>
    <row r="365" spans="7:8" x14ac:dyDescent="0.2">
      <c r="G365" s="3"/>
      <c r="H365" s="3"/>
    </row>
    <row r="366" spans="7:8" x14ac:dyDescent="0.2">
      <c r="G366" s="3"/>
      <c r="H366" s="3"/>
    </row>
    <row r="367" spans="7:8" x14ac:dyDescent="0.2">
      <c r="G367" s="3"/>
      <c r="H367" s="3"/>
    </row>
    <row r="368" spans="7:8" x14ac:dyDescent="0.2">
      <c r="G368" s="3"/>
      <c r="H368" s="3"/>
    </row>
    <row r="369" spans="7:8" x14ac:dyDescent="0.2">
      <c r="G369" s="3"/>
      <c r="H369" s="3"/>
    </row>
    <row r="370" spans="7:8" x14ac:dyDescent="0.2">
      <c r="G370" s="3"/>
      <c r="H370" s="3"/>
    </row>
    <row r="371" spans="7:8" x14ac:dyDescent="0.2">
      <c r="G371" s="3"/>
      <c r="H371" s="3"/>
    </row>
    <row r="372" spans="7:8" x14ac:dyDescent="0.2">
      <c r="G372" s="3"/>
      <c r="H372" s="3"/>
    </row>
    <row r="373" spans="7:8" x14ac:dyDescent="0.2">
      <c r="G373" s="3"/>
      <c r="H373" s="3"/>
    </row>
    <row r="374" spans="7:8" x14ac:dyDescent="0.2">
      <c r="G374" s="3"/>
      <c r="H374" s="3"/>
    </row>
    <row r="375" spans="7:8" x14ac:dyDescent="0.2">
      <c r="G375" s="3"/>
      <c r="H375" s="3"/>
    </row>
    <row r="376" spans="7:8" x14ac:dyDescent="0.2">
      <c r="G376" s="3"/>
      <c r="H376" s="3"/>
    </row>
    <row r="377" spans="7:8" x14ac:dyDescent="0.2">
      <c r="G377" s="3"/>
      <c r="H377" s="3"/>
    </row>
    <row r="378" spans="7:8" x14ac:dyDescent="0.2">
      <c r="G378" s="3"/>
      <c r="H378" s="3"/>
    </row>
    <row r="379" spans="7:8" x14ac:dyDescent="0.2">
      <c r="G379" s="3"/>
      <c r="H379" s="3"/>
    </row>
    <row r="380" spans="7:8" x14ac:dyDescent="0.2">
      <c r="G380" s="3"/>
      <c r="H380" s="3"/>
    </row>
    <row r="381" spans="7:8" x14ac:dyDescent="0.2">
      <c r="G381" s="3"/>
      <c r="H381" s="3"/>
    </row>
    <row r="382" spans="7:8" x14ac:dyDescent="0.2">
      <c r="G382" s="3"/>
      <c r="H382" s="3"/>
    </row>
    <row r="383" spans="7:8" x14ac:dyDescent="0.2">
      <c r="G383" s="3"/>
      <c r="H383" s="3"/>
    </row>
    <row r="384" spans="7:8" x14ac:dyDescent="0.2">
      <c r="G384" s="3"/>
      <c r="H384" s="3"/>
    </row>
    <row r="385" spans="7:8" x14ac:dyDescent="0.2">
      <c r="G385" s="3"/>
      <c r="H385" s="3"/>
    </row>
    <row r="386" spans="7:8" x14ac:dyDescent="0.2">
      <c r="G386" s="3"/>
      <c r="H386" s="3"/>
    </row>
    <row r="387" spans="7:8" x14ac:dyDescent="0.2">
      <c r="G387" s="3"/>
      <c r="H387" s="3"/>
    </row>
    <row r="388" spans="7:8" x14ac:dyDescent="0.2">
      <c r="G388" s="3"/>
      <c r="H388" s="3"/>
    </row>
    <row r="389" spans="7:8" x14ac:dyDescent="0.2">
      <c r="G389" s="3"/>
      <c r="H389" s="3"/>
    </row>
    <row r="390" spans="7:8" x14ac:dyDescent="0.2">
      <c r="G390" s="3"/>
      <c r="H390" s="3"/>
    </row>
    <row r="391" spans="7:8" x14ac:dyDescent="0.2">
      <c r="G391" s="3"/>
      <c r="H391" s="3"/>
    </row>
    <row r="392" spans="7:8" x14ac:dyDescent="0.2">
      <c r="G392" s="3"/>
      <c r="H392" s="3"/>
    </row>
    <row r="393" spans="7:8" x14ac:dyDescent="0.2">
      <c r="G393" s="3"/>
      <c r="H393" s="3"/>
    </row>
    <row r="394" spans="7:8" x14ac:dyDescent="0.2">
      <c r="G394" s="3"/>
      <c r="H394" s="3"/>
    </row>
    <row r="395" spans="7:8" x14ac:dyDescent="0.2">
      <c r="G395" s="3"/>
      <c r="H395" s="3"/>
    </row>
    <row r="396" spans="7:8" x14ac:dyDescent="0.2">
      <c r="G396" s="3"/>
      <c r="H396" s="3"/>
    </row>
    <row r="397" spans="7:8" x14ac:dyDescent="0.2">
      <c r="G397" s="3"/>
      <c r="H397" s="3"/>
    </row>
    <row r="398" spans="7:8" x14ac:dyDescent="0.2">
      <c r="G398" s="3"/>
      <c r="H398" s="3"/>
    </row>
    <row r="399" spans="7:8" x14ac:dyDescent="0.2">
      <c r="G399" s="3"/>
      <c r="H399" s="3"/>
    </row>
    <row r="400" spans="7:8" x14ac:dyDescent="0.2">
      <c r="G400" s="3"/>
      <c r="H400" s="3"/>
    </row>
    <row r="401" spans="7:8" x14ac:dyDescent="0.2">
      <c r="G401" s="3"/>
      <c r="H401" s="3"/>
    </row>
    <row r="402" spans="7:8" x14ac:dyDescent="0.2">
      <c r="G402" s="3"/>
      <c r="H402" s="3"/>
    </row>
    <row r="403" spans="7:8" x14ac:dyDescent="0.2">
      <c r="G403" s="3"/>
      <c r="H403" s="3"/>
    </row>
    <row r="404" spans="7:8" x14ac:dyDescent="0.2">
      <c r="G404" s="3"/>
      <c r="H404" s="3"/>
    </row>
    <row r="405" spans="7:8" x14ac:dyDescent="0.2">
      <c r="G405" s="3"/>
      <c r="H405" s="3"/>
    </row>
    <row r="406" spans="7:8" x14ac:dyDescent="0.2">
      <c r="G406" s="3"/>
      <c r="H406" s="3"/>
    </row>
    <row r="407" spans="7:8" x14ac:dyDescent="0.2">
      <c r="G407" s="3"/>
      <c r="H407" s="3"/>
    </row>
    <row r="408" spans="7:8" x14ac:dyDescent="0.2">
      <c r="G408" s="3"/>
      <c r="H408" s="3"/>
    </row>
    <row r="409" spans="7:8" x14ac:dyDescent="0.2">
      <c r="G409" s="3"/>
      <c r="H409" s="3"/>
    </row>
    <row r="410" spans="7:8" x14ac:dyDescent="0.2">
      <c r="G410" s="3"/>
      <c r="H410" s="3"/>
    </row>
    <row r="411" spans="7:8" x14ac:dyDescent="0.2">
      <c r="G411" s="3"/>
      <c r="H411" s="3"/>
    </row>
    <row r="412" spans="7:8" x14ac:dyDescent="0.2">
      <c r="G412" s="3"/>
      <c r="H412" s="3"/>
    </row>
    <row r="413" spans="7:8" x14ac:dyDescent="0.2">
      <c r="G413" s="3"/>
      <c r="H413" s="3"/>
    </row>
    <row r="414" spans="7:8" x14ac:dyDescent="0.2">
      <c r="G414" s="3"/>
      <c r="H414" s="3"/>
    </row>
    <row r="415" spans="7:8" x14ac:dyDescent="0.2">
      <c r="G415" s="3"/>
      <c r="H415" s="3"/>
    </row>
    <row r="416" spans="7:8" x14ac:dyDescent="0.2">
      <c r="G416" s="3"/>
      <c r="H416" s="3"/>
    </row>
    <row r="417" spans="7:8" x14ac:dyDescent="0.2">
      <c r="G417" s="3"/>
      <c r="H417" s="3"/>
    </row>
    <row r="418" spans="7:8" x14ac:dyDescent="0.2">
      <c r="G418" s="3"/>
      <c r="H418" s="3"/>
    </row>
    <row r="419" spans="7:8" x14ac:dyDescent="0.2">
      <c r="G419" s="3"/>
      <c r="H419" s="3"/>
    </row>
    <row r="420" spans="7:8" x14ac:dyDescent="0.2">
      <c r="G420" s="3"/>
      <c r="H420" s="3"/>
    </row>
    <row r="421" spans="7:8" x14ac:dyDescent="0.2">
      <c r="G421" s="3"/>
      <c r="H421" s="3"/>
    </row>
    <row r="422" spans="7:8" x14ac:dyDescent="0.2">
      <c r="G422" s="3"/>
      <c r="H422" s="3"/>
    </row>
    <row r="423" spans="7:8" x14ac:dyDescent="0.2">
      <c r="G423" s="3"/>
      <c r="H423" s="3"/>
    </row>
    <row r="424" spans="7:8" x14ac:dyDescent="0.2">
      <c r="G424" s="3"/>
      <c r="H424" s="3"/>
    </row>
    <row r="425" spans="7:8" x14ac:dyDescent="0.2">
      <c r="G425" s="3"/>
      <c r="H425" s="3"/>
    </row>
    <row r="426" spans="7:8" x14ac:dyDescent="0.2">
      <c r="G426" s="3"/>
      <c r="H426" s="3"/>
    </row>
    <row r="427" spans="7:8" x14ac:dyDescent="0.2">
      <c r="G427" s="3"/>
      <c r="H427" s="3"/>
    </row>
    <row r="428" spans="7:8" x14ac:dyDescent="0.2">
      <c r="G428" s="3"/>
      <c r="H428" s="3"/>
    </row>
    <row r="429" spans="7:8" x14ac:dyDescent="0.2">
      <c r="G429" s="3"/>
      <c r="H429" s="3"/>
    </row>
    <row r="430" spans="7:8" x14ac:dyDescent="0.2">
      <c r="G430" s="3"/>
      <c r="H430" s="3"/>
    </row>
    <row r="431" spans="7:8" x14ac:dyDescent="0.2">
      <c r="G431" s="3"/>
      <c r="H431" s="3"/>
    </row>
    <row r="432" spans="7:8" x14ac:dyDescent="0.2">
      <c r="G432" s="3"/>
      <c r="H432" s="3"/>
    </row>
    <row r="433" spans="7:8" x14ac:dyDescent="0.2">
      <c r="G433" s="3"/>
      <c r="H433" s="3"/>
    </row>
    <row r="434" spans="7:8" x14ac:dyDescent="0.2">
      <c r="G434" s="3"/>
      <c r="H434" s="3"/>
    </row>
    <row r="435" spans="7:8" x14ac:dyDescent="0.2">
      <c r="G435" s="3"/>
      <c r="H435" s="3"/>
    </row>
    <row r="436" spans="7:8" x14ac:dyDescent="0.2">
      <c r="G436" s="3"/>
      <c r="H436" s="3"/>
    </row>
    <row r="437" spans="7:8" x14ac:dyDescent="0.2">
      <c r="G437" s="3"/>
      <c r="H437" s="3"/>
    </row>
    <row r="438" spans="7:8" x14ac:dyDescent="0.2">
      <c r="G438" s="3"/>
      <c r="H438" s="3"/>
    </row>
    <row r="439" spans="7:8" x14ac:dyDescent="0.2">
      <c r="G439" s="3"/>
      <c r="H439" s="3"/>
    </row>
    <row r="440" spans="7:8" x14ac:dyDescent="0.2">
      <c r="G440" s="3"/>
      <c r="H440" s="3"/>
    </row>
    <row r="441" spans="7:8" x14ac:dyDescent="0.2">
      <c r="G441" s="3"/>
      <c r="H441" s="3"/>
    </row>
    <row r="442" spans="7:8" x14ac:dyDescent="0.2">
      <c r="G442" s="3"/>
      <c r="H442" s="3"/>
    </row>
    <row r="443" spans="7:8" x14ac:dyDescent="0.2">
      <c r="G443" s="3"/>
      <c r="H443" s="3"/>
    </row>
    <row r="444" spans="7:8" x14ac:dyDescent="0.2">
      <c r="G444" s="3"/>
      <c r="H444" s="3"/>
    </row>
    <row r="445" spans="7:8" x14ac:dyDescent="0.2">
      <c r="G445" s="3"/>
      <c r="H445" s="3"/>
    </row>
    <row r="446" spans="7:8" x14ac:dyDescent="0.2">
      <c r="G446" s="3"/>
      <c r="H446" s="3"/>
    </row>
    <row r="447" spans="7:8" x14ac:dyDescent="0.2">
      <c r="G447" s="3"/>
      <c r="H447" s="3"/>
    </row>
    <row r="448" spans="7:8" x14ac:dyDescent="0.2">
      <c r="G448" s="3"/>
      <c r="H448" s="3"/>
    </row>
    <row r="449" spans="7:8" x14ac:dyDescent="0.2">
      <c r="G449" s="3"/>
      <c r="H449" s="3"/>
    </row>
    <row r="450" spans="7:8" x14ac:dyDescent="0.2">
      <c r="G450" s="3"/>
      <c r="H450" s="3"/>
    </row>
    <row r="451" spans="7:8" x14ac:dyDescent="0.2">
      <c r="G451" s="3"/>
      <c r="H451" s="3"/>
    </row>
    <row r="452" spans="7:8" x14ac:dyDescent="0.2">
      <c r="G452" s="3"/>
      <c r="H452" s="3"/>
    </row>
    <row r="453" spans="7:8" x14ac:dyDescent="0.2">
      <c r="G453" s="3"/>
      <c r="H453" s="3"/>
    </row>
    <row r="454" spans="7:8" x14ac:dyDescent="0.2">
      <c r="G454" s="3"/>
      <c r="H454" s="3"/>
    </row>
    <row r="455" spans="7:8" x14ac:dyDescent="0.2">
      <c r="G455" s="3"/>
      <c r="H455" s="3"/>
    </row>
    <row r="456" spans="7:8" x14ac:dyDescent="0.2">
      <c r="G456" s="3"/>
      <c r="H456" s="3"/>
    </row>
    <row r="457" spans="7:8" x14ac:dyDescent="0.2">
      <c r="G457" s="3"/>
      <c r="H457" s="3"/>
    </row>
    <row r="458" spans="7:8" x14ac:dyDescent="0.2">
      <c r="G458" s="3"/>
      <c r="H458" s="3"/>
    </row>
    <row r="459" spans="7:8" x14ac:dyDescent="0.2">
      <c r="G459" s="3"/>
      <c r="H459" s="3"/>
    </row>
    <row r="460" spans="7:8" x14ac:dyDescent="0.2">
      <c r="G460" s="3"/>
      <c r="H460" s="3"/>
    </row>
    <row r="461" spans="7:8" x14ac:dyDescent="0.2">
      <c r="G461" s="3"/>
      <c r="H461" s="3"/>
    </row>
    <row r="462" spans="7:8" x14ac:dyDescent="0.2">
      <c r="G462" s="3"/>
      <c r="H462" s="3"/>
    </row>
    <row r="463" spans="7:8" x14ac:dyDescent="0.2">
      <c r="G463" s="3"/>
      <c r="H463" s="3"/>
    </row>
    <row r="464" spans="7:8" x14ac:dyDescent="0.2">
      <c r="G464" s="3"/>
      <c r="H464" s="3"/>
    </row>
    <row r="465" spans="7:8" x14ac:dyDescent="0.2">
      <c r="G465" s="3"/>
      <c r="H465" s="3"/>
    </row>
    <row r="466" spans="7:8" x14ac:dyDescent="0.2">
      <c r="G466" s="3"/>
      <c r="H466" s="3"/>
    </row>
    <row r="467" spans="7:8" x14ac:dyDescent="0.2">
      <c r="G467" s="3"/>
      <c r="H467" s="3"/>
    </row>
    <row r="468" spans="7:8" x14ac:dyDescent="0.2">
      <c r="G468" s="3"/>
      <c r="H468" s="3"/>
    </row>
    <row r="469" spans="7:8" x14ac:dyDescent="0.2">
      <c r="G469" s="3"/>
      <c r="H469" s="3"/>
    </row>
    <row r="470" spans="7:8" x14ac:dyDescent="0.2">
      <c r="G470" s="3"/>
      <c r="H470" s="3"/>
    </row>
    <row r="471" spans="7:8" x14ac:dyDescent="0.2">
      <c r="G471" s="3"/>
      <c r="H471" s="3"/>
    </row>
    <row r="472" spans="7:8" x14ac:dyDescent="0.2">
      <c r="G472" s="3"/>
      <c r="H472" s="3"/>
    </row>
    <row r="473" spans="7:8" x14ac:dyDescent="0.2">
      <c r="G473" s="3"/>
      <c r="H473" s="3"/>
    </row>
    <row r="474" spans="7:8" x14ac:dyDescent="0.2">
      <c r="G474" s="3"/>
      <c r="H474" s="3"/>
    </row>
    <row r="475" spans="7:8" x14ac:dyDescent="0.2">
      <c r="G475" s="3"/>
      <c r="H475" s="3"/>
    </row>
    <row r="476" spans="7:8" x14ac:dyDescent="0.2">
      <c r="G476" s="3"/>
      <c r="H476" s="3"/>
    </row>
    <row r="477" spans="7:8" x14ac:dyDescent="0.2">
      <c r="G477" s="3"/>
      <c r="H477" s="3"/>
    </row>
    <row r="478" spans="7:8" x14ac:dyDescent="0.2">
      <c r="G478" s="3"/>
      <c r="H478" s="3"/>
    </row>
    <row r="479" spans="7:8" x14ac:dyDescent="0.2">
      <c r="G479" s="3"/>
      <c r="H479" s="3"/>
    </row>
    <row r="480" spans="7:8" x14ac:dyDescent="0.2">
      <c r="G480" s="3"/>
      <c r="H480" s="3"/>
    </row>
    <row r="481" spans="7:8" x14ac:dyDescent="0.2">
      <c r="G481" s="3"/>
      <c r="H481" s="3"/>
    </row>
    <row r="482" spans="7:8" x14ac:dyDescent="0.2">
      <c r="G482" s="3"/>
      <c r="H482" s="3"/>
    </row>
    <row r="483" spans="7:8" x14ac:dyDescent="0.2">
      <c r="G483" s="3"/>
      <c r="H483" s="3"/>
    </row>
    <row r="484" spans="7:8" x14ac:dyDescent="0.2">
      <c r="G484" s="3"/>
      <c r="H484" s="3"/>
    </row>
    <row r="485" spans="7:8" x14ac:dyDescent="0.2">
      <c r="G485" s="3"/>
      <c r="H485" s="3"/>
    </row>
    <row r="486" spans="7:8" x14ac:dyDescent="0.2">
      <c r="G486" s="3"/>
      <c r="H486" s="3"/>
    </row>
    <row r="487" spans="7:8" x14ac:dyDescent="0.2">
      <c r="G487" s="3"/>
      <c r="H487" s="3"/>
    </row>
    <row r="488" spans="7:8" x14ac:dyDescent="0.2">
      <c r="G488" s="3"/>
      <c r="H488" s="3"/>
    </row>
    <row r="489" spans="7:8" x14ac:dyDescent="0.2">
      <c r="G489" s="3"/>
      <c r="H489" s="3"/>
    </row>
    <row r="490" spans="7:8" x14ac:dyDescent="0.2">
      <c r="G490" s="3"/>
      <c r="H490" s="3"/>
    </row>
    <row r="491" spans="7:8" x14ac:dyDescent="0.2">
      <c r="G491" s="3"/>
      <c r="H491" s="3"/>
    </row>
    <row r="492" spans="7:8" x14ac:dyDescent="0.2">
      <c r="G492" s="3"/>
      <c r="H492" s="3"/>
    </row>
    <row r="493" spans="7:8" x14ac:dyDescent="0.2">
      <c r="G493" s="3"/>
      <c r="H493" s="3"/>
    </row>
    <row r="494" spans="7:8" x14ac:dyDescent="0.2">
      <c r="G494" s="3"/>
      <c r="H494" s="3"/>
    </row>
    <row r="495" spans="7:8" x14ac:dyDescent="0.2">
      <c r="G495" s="3"/>
      <c r="H495" s="3"/>
    </row>
    <row r="496" spans="7:8" x14ac:dyDescent="0.2">
      <c r="G496" s="3"/>
      <c r="H496" s="3"/>
    </row>
    <row r="497" spans="7:8" x14ac:dyDescent="0.2">
      <c r="G497" s="3"/>
      <c r="H497" s="3"/>
    </row>
    <row r="498" spans="7:8" x14ac:dyDescent="0.2">
      <c r="G498" s="3"/>
      <c r="H498" s="3"/>
    </row>
    <row r="499" spans="7:8" x14ac:dyDescent="0.2">
      <c r="G499" s="3"/>
      <c r="H499" s="3"/>
    </row>
    <row r="500" spans="7:8" x14ac:dyDescent="0.2">
      <c r="G500" s="3"/>
      <c r="H500" s="3"/>
    </row>
    <row r="501" spans="7:8" x14ac:dyDescent="0.2">
      <c r="G501" s="3"/>
      <c r="H501" s="3"/>
    </row>
    <row r="502" spans="7:8" x14ac:dyDescent="0.2">
      <c r="G502" s="3"/>
      <c r="H502" s="3"/>
    </row>
    <row r="503" spans="7:8" x14ac:dyDescent="0.2">
      <c r="G503" s="3"/>
      <c r="H503" s="3"/>
    </row>
    <row r="504" spans="7:8" x14ac:dyDescent="0.2">
      <c r="G504" s="3"/>
      <c r="H504" s="3"/>
    </row>
    <row r="505" spans="7:8" x14ac:dyDescent="0.2">
      <c r="G505" s="3"/>
      <c r="H505" s="3"/>
    </row>
    <row r="506" spans="7:8" x14ac:dyDescent="0.2">
      <c r="G506" s="3"/>
      <c r="H506" s="3"/>
    </row>
    <row r="507" spans="7:8" x14ac:dyDescent="0.2">
      <c r="G507" s="3"/>
      <c r="H507" s="3"/>
    </row>
    <row r="508" spans="7:8" x14ac:dyDescent="0.2">
      <c r="G508" s="3"/>
      <c r="H508" s="3"/>
    </row>
    <row r="509" spans="7:8" x14ac:dyDescent="0.2">
      <c r="G509" s="3"/>
      <c r="H509" s="3"/>
    </row>
    <row r="510" spans="7:8" x14ac:dyDescent="0.2">
      <c r="G510" s="3"/>
      <c r="H510" s="3"/>
    </row>
    <row r="511" spans="7:8" x14ac:dyDescent="0.2">
      <c r="G511" s="3"/>
      <c r="H511" s="3"/>
    </row>
    <row r="512" spans="7:8" x14ac:dyDescent="0.2">
      <c r="G512" s="3"/>
      <c r="H512" s="3"/>
    </row>
    <row r="513" spans="7:8" x14ac:dyDescent="0.2">
      <c r="G513" s="3"/>
      <c r="H513" s="3"/>
    </row>
    <row r="514" spans="7:8" x14ac:dyDescent="0.2">
      <c r="G514" s="3"/>
      <c r="H514" s="3"/>
    </row>
    <row r="515" spans="7:8" x14ac:dyDescent="0.2">
      <c r="G515" s="3"/>
      <c r="H515" s="3"/>
    </row>
    <row r="516" spans="7:8" x14ac:dyDescent="0.2">
      <c r="G516" s="3"/>
      <c r="H516" s="3"/>
    </row>
    <row r="517" spans="7:8" x14ac:dyDescent="0.2">
      <c r="G517" s="3"/>
      <c r="H517" s="3"/>
    </row>
    <row r="518" spans="7:8" x14ac:dyDescent="0.2">
      <c r="G518" s="3"/>
      <c r="H518" s="3"/>
    </row>
    <row r="519" spans="7:8" x14ac:dyDescent="0.2">
      <c r="G519" s="3"/>
      <c r="H519" s="3"/>
    </row>
    <row r="520" spans="7:8" x14ac:dyDescent="0.2">
      <c r="G520" s="3"/>
      <c r="H520" s="3"/>
    </row>
    <row r="521" spans="7:8" x14ac:dyDescent="0.2">
      <c r="G521" s="3"/>
      <c r="H521" s="3"/>
    </row>
    <row r="522" spans="7:8" x14ac:dyDescent="0.2">
      <c r="G522" s="3"/>
      <c r="H522" s="3"/>
    </row>
    <row r="523" spans="7:8" x14ac:dyDescent="0.2">
      <c r="G523" s="3"/>
      <c r="H523" s="3"/>
    </row>
    <row r="524" spans="7:8" x14ac:dyDescent="0.2">
      <c r="G524" s="3"/>
      <c r="H524" s="3"/>
    </row>
    <row r="525" spans="7:8" x14ac:dyDescent="0.2">
      <c r="G525" s="3"/>
      <c r="H525" s="3"/>
    </row>
    <row r="526" spans="7:8" x14ac:dyDescent="0.2">
      <c r="G526" s="3"/>
      <c r="H526" s="3"/>
    </row>
    <row r="527" spans="7:8" x14ac:dyDescent="0.2">
      <c r="G527" s="3"/>
      <c r="H527" s="3"/>
    </row>
    <row r="528" spans="7:8" x14ac:dyDescent="0.2">
      <c r="G528" s="3"/>
      <c r="H528" s="3"/>
    </row>
    <row r="529" spans="7:8" x14ac:dyDescent="0.2">
      <c r="G529" s="3"/>
      <c r="H529" s="3"/>
    </row>
    <row r="530" spans="7:8" x14ac:dyDescent="0.2">
      <c r="G530" s="3"/>
      <c r="H530" s="3"/>
    </row>
    <row r="531" spans="7:8" x14ac:dyDescent="0.2">
      <c r="G531" s="3"/>
      <c r="H531" s="3"/>
    </row>
    <row r="532" spans="7:8" x14ac:dyDescent="0.2">
      <c r="G532" s="3"/>
      <c r="H532" s="3"/>
    </row>
    <row r="533" spans="7:8" x14ac:dyDescent="0.2">
      <c r="G533" s="3"/>
      <c r="H533" s="3"/>
    </row>
    <row r="534" spans="7:8" x14ac:dyDescent="0.2">
      <c r="G534" s="3"/>
      <c r="H534" s="3"/>
    </row>
    <row r="535" spans="7:8" x14ac:dyDescent="0.2">
      <c r="G535" s="3"/>
      <c r="H535" s="3"/>
    </row>
    <row r="536" spans="7:8" x14ac:dyDescent="0.2">
      <c r="G536" s="3"/>
      <c r="H536" s="3"/>
    </row>
    <row r="537" spans="7:8" x14ac:dyDescent="0.2">
      <c r="G537" s="3"/>
      <c r="H537" s="3"/>
    </row>
    <row r="538" spans="7:8" x14ac:dyDescent="0.2">
      <c r="G538" s="3"/>
      <c r="H538" s="3"/>
    </row>
    <row r="539" spans="7:8" x14ac:dyDescent="0.2">
      <c r="G539" s="3"/>
      <c r="H539" s="3"/>
    </row>
    <row r="540" spans="7:8" x14ac:dyDescent="0.2">
      <c r="G540" s="3"/>
      <c r="H540" s="3"/>
    </row>
    <row r="541" spans="7:8" x14ac:dyDescent="0.2">
      <c r="G541" s="3"/>
      <c r="H541" s="3"/>
    </row>
    <row r="542" spans="7:8" x14ac:dyDescent="0.2">
      <c r="G542" s="3"/>
      <c r="H542" s="3"/>
    </row>
    <row r="543" spans="7:8" x14ac:dyDescent="0.2">
      <c r="G543" s="3"/>
      <c r="H543" s="3"/>
    </row>
    <row r="544" spans="7:8" x14ac:dyDescent="0.2">
      <c r="G544" s="3"/>
      <c r="H544" s="3"/>
    </row>
    <row r="545" spans="7:8" x14ac:dyDescent="0.2">
      <c r="G545" s="3"/>
      <c r="H545" s="3"/>
    </row>
    <row r="546" spans="7:8" x14ac:dyDescent="0.2">
      <c r="G546" s="3"/>
      <c r="H546" s="3"/>
    </row>
    <row r="547" spans="7:8" x14ac:dyDescent="0.2">
      <c r="G547" s="3"/>
      <c r="H547" s="3"/>
    </row>
    <row r="548" spans="7:8" x14ac:dyDescent="0.2">
      <c r="G548" s="3"/>
      <c r="H548" s="3"/>
    </row>
    <row r="549" spans="7:8" x14ac:dyDescent="0.2">
      <c r="G549" s="3"/>
      <c r="H549" s="3"/>
    </row>
    <row r="550" spans="7:8" x14ac:dyDescent="0.2">
      <c r="G550" s="3"/>
      <c r="H550" s="3"/>
    </row>
    <row r="551" spans="7:8" x14ac:dyDescent="0.2">
      <c r="G551" s="3"/>
      <c r="H551" s="3"/>
    </row>
    <row r="552" spans="7:8" x14ac:dyDescent="0.2">
      <c r="G552" s="3"/>
    </row>
    <row r="553" spans="7:8" x14ac:dyDescent="0.2">
      <c r="G553" s="3"/>
    </row>
    <row r="554" spans="7:8" x14ac:dyDescent="0.2">
      <c r="G554" s="3"/>
    </row>
    <row r="555" spans="7:8" x14ac:dyDescent="0.2">
      <c r="G555" s="3"/>
    </row>
    <row r="556" spans="7:8" x14ac:dyDescent="0.2">
      <c r="G556" s="3"/>
    </row>
    <row r="557" spans="7:8" x14ac:dyDescent="0.2">
      <c r="G557" s="3"/>
    </row>
    <row r="558" spans="7:8" x14ac:dyDescent="0.2">
      <c r="G558" s="3"/>
    </row>
    <row r="559" spans="7:8" x14ac:dyDescent="0.2">
      <c r="G559" s="3"/>
    </row>
    <row r="560" spans="7:8" x14ac:dyDescent="0.2">
      <c r="G560" s="3"/>
    </row>
    <row r="561" spans="7:7" x14ac:dyDescent="0.2">
      <c r="G561" s="3"/>
    </row>
    <row r="562" spans="7:7" x14ac:dyDescent="0.2">
      <c r="G562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6"/>
  <sheetViews>
    <sheetView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2.75" x14ac:dyDescent="0.2"/>
  <cols>
    <col min="1" max="1" width="19" style="4" customWidth="1"/>
    <col min="2" max="2" width="43.1640625" style="247" customWidth="1"/>
    <col min="3" max="3" width="58.6640625" style="247" customWidth="1"/>
    <col min="4" max="4" width="20.83203125" style="4" customWidth="1"/>
    <col min="5" max="5" width="14.33203125" style="4" customWidth="1"/>
    <col min="6" max="6" width="16.6640625" style="4" customWidth="1"/>
    <col min="7" max="7" width="16.1640625" style="4" customWidth="1"/>
    <col min="8" max="8" width="17.6640625" style="4" customWidth="1"/>
    <col min="9" max="9" width="17.1640625" style="4" customWidth="1"/>
    <col min="10" max="10" width="12.5" style="4" customWidth="1"/>
    <col min="11" max="11" width="11.83203125" style="4" customWidth="1"/>
    <col min="12" max="12" width="14.33203125" style="4" customWidth="1"/>
    <col min="13" max="13" width="13.83203125" style="4" customWidth="1"/>
    <col min="14" max="14" width="16.6640625" style="4" customWidth="1"/>
    <col min="15" max="15" width="19" style="4" customWidth="1"/>
    <col min="16" max="16" width="15.83203125" style="4" customWidth="1"/>
    <col min="17" max="16384" width="9.33203125" style="4"/>
  </cols>
  <sheetData>
    <row r="1" spans="1:16" ht="24" customHeight="1" x14ac:dyDescent="0.25">
      <c r="A1" s="15" t="s">
        <v>4254</v>
      </c>
    </row>
    <row r="2" spans="1:16" s="257" customFormat="1" ht="76.5" x14ac:dyDescent="0.2">
      <c r="A2" s="213" t="s">
        <v>0</v>
      </c>
      <c r="B2" s="159" t="s">
        <v>1</v>
      </c>
      <c r="C2" s="159" t="s">
        <v>2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2357</v>
      </c>
      <c r="I2" s="159" t="s">
        <v>2358</v>
      </c>
      <c r="J2" s="159" t="s">
        <v>2384</v>
      </c>
      <c r="K2" s="159" t="s">
        <v>2383</v>
      </c>
      <c r="L2" s="159" t="s">
        <v>4261</v>
      </c>
      <c r="M2" s="159" t="s">
        <v>9</v>
      </c>
      <c r="N2" s="159" t="s">
        <v>2353</v>
      </c>
      <c r="O2" s="159" t="s">
        <v>2354</v>
      </c>
      <c r="P2" s="160" t="s">
        <v>4262</v>
      </c>
    </row>
    <row r="3" spans="1:16" ht="25.5" x14ac:dyDescent="0.2">
      <c r="A3" s="28" t="s">
        <v>2118</v>
      </c>
      <c r="B3" s="248" t="s">
        <v>2119</v>
      </c>
      <c r="C3" s="252" t="s">
        <v>2121</v>
      </c>
      <c r="D3" s="28" t="s">
        <v>2120</v>
      </c>
      <c r="E3" s="29">
        <v>42667</v>
      </c>
      <c r="F3" s="29">
        <v>43366</v>
      </c>
      <c r="G3" s="29">
        <v>42607</v>
      </c>
      <c r="H3" s="30">
        <v>67083246</v>
      </c>
      <c r="I3" s="30">
        <v>122064975</v>
      </c>
      <c r="J3" s="28">
        <v>54.956997000000001</v>
      </c>
      <c r="K3" s="28" t="s">
        <v>21</v>
      </c>
      <c r="L3" s="30">
        <v>67083244.648800753</v>
      </c>
      <c r="M3" s="31">
        <v>54.956997000000001</v>
      </c>
      <c r="N3" s="28">
        <v>100</v>
      </c>
      <c r="O3" s="30">
        <v>122064975</v>
      </c>
      <c r="P3" s="30">
        <v>67083244.648800753</v>
      </c>
    </row>
    <row r="4" spans="1:16" ht="38.25" x14ac:dyDescent="0.2">
      <c r="A4" s="28" t="s">
        <v>2118</v>
      </c>
      <c r="B4" s="248" t="s">
        <v>2122</v>
      </c>
      <c r="C4" s="252" t="s">
        <v>2123</v>
      </c>
      <c r="D4" s="28" t="s">
        <v>101</v>
      </c>
      <c r="E4" s="29">
        <v>42644</v>
      </c>
      <c r="F4" s="29">
        <v>43373</v>
      </c>
      <c r="G4" s="29">
        <v>42607</v>
      </c>
      <c r="H4" s="30">
        <v>103314616</v>
      </c>
      <c r="I4" s="30">
        <v>185754198</v>
      </c>
      <c r="J4" s="28">
        <v>55.618994000000001</v>
      </c>
      <c r="K4" s="28" t="s">
        <v>21</v>
      </c>
      <c r="L4" s="30">
        <v>103314616.24036811</v>
      </c>
      <c r="M4" s="31">
        <v>55.618994000000001</v>
      </c>
      <c r="N4" s="28">
        <v>100</v>
      </c>
      <c r="O4" s="30">
        <v>185754198</v>
      </c>
      <c r="P4" s="30">
        <v>103314616.24036811</v>
      </c>
    </row>
    <row r="5" spans="1:16" ht="38.25" x14ac:dyDescent="0.2">
      <c r="A5" s="28" t="s">
        <v>2118</v>
      </c>
      <c r="B5" s="248" t="s">
        <v>2124</v>
      </c>
      <c r="C5" s="252" t="s">
        <v>2125</v>
      </c>
      <c r="D5" s="28" t="s">
        <v>770</v>
      </c>
      <c r="E5" s="29">
        <v>42642</v>
      </c>
      <c r="F5" s="29">
        <v>43371</v>
      </c>
      <c r="G5" s="29">
        <v>42607</v>
      </c>
      <c r="H5" s="30">
        <v>137756498</v>
      </c>
      <c r="I5" s="30">
        <v>410778359</v>
      </c>
      <c r="J5" s="28">
        <v>33.53548</v>
      </c>
      <c r="K5" s="28" t="s">
        <v>21</v>
      </c>
      <c r="L5" s="30">
        <v>137756494.42677319</v>
      </c>
      <c r="M5" s="31">
        <v>33.53548</v>
      </c>
      <c r="N5" s="28">
        <v>100</v>
      </c>
      <c r="O5" s="30">
        <v>410778359</v>
      </c>
      <c r="P5" s="30">
        <v>137756494.42677319</v>
      </c>
    </row>
    <row r="6" spans="1:16" ht="25.5" x14ac:dyDescent="0.2">
      <c r="A6" s="28" t="s">
        <v>2118</v>
      </c>
      <c r="B6" s="248" t="s">
        <v>2126</v>
      </c>
      <c r="C6" s="252" t="s">
        <v>2127</v>
      </c>
      <c r="D6" s="28" t="s">
        <v>130</v>
      </c>
      <c r="E6" s="29">
        <v>42621</v>
      </c>
      <c r="F6" s="29">
        <v>43465</v>
      </c>
      <c r="G6" s="29">
        <v>42607</v>
      </c>
      <c r="H6" s="30">
        <v>176078912</v>
      </c>
      <c r="I6" s="30">
        <v>332707599</v>
      </c>
      <c r="J6" s="28">
        <v>52.923020999999999</v>
      </c>
      <c r="K6" s="28" t="s">
        <v>21</v>
      </c>
      <c r="L6" s="30">
        <v>176078912.48736581</v>
      </c>
      <c r="M6" s="31">
        <v>52.923020999999999</v>
      </c>
      <c r="N6" s="28">
        <v>100</v>
      </c>
      <c r="O6" s="30">
        <v>332707599</v>
      </c>
      <c r="P6" s="30">
        <v>176078912.48736581</v>
      </c>
    </row>
    <row r="7" spans="1:16" ht="51" x14ac:dyDescent="0.2">
      <c r="A7" s="28" t="s">
        <v>2118</v>
      </c>
      <c r="B7" s="248" t="s">
        <v>2128</v>
      </c>
      <c r="C7" s="252" t="s">
        <v>2129</v>
      </c>
      <c r="D7" s="28" t="s">
        <v>93</v>
      </c>
      <c r="E7" s="29">
        <v>42613</v>
      </c>
      <c r="F7" s="29">
        <v>43342</v>
      </c>
      <c r="G7" s="29">
        <v>42607</v>
      </c>
      <c r="H7" s="30">
        <v>196587577</v>
      </c>
      <c r="I7" s="30">
        <v>289406824</v>
      </c>
      <c r="J7" s="28">
        <v>67.927762000000001</v>
      </c>
      <c r="K7" s="28" t="s">
        <v>21</v>
      </c>
      <c r="L7" s="30">
        <v>196587578.61847889</v>
      </c>
      <c r="M7" s="31">
        <v>67.927762000000001</v>
      </c>
      <c r="N7" s="28">
        <v>100</v>
      </c>
      <c r="O7" s="30">
        <v>289406824</v>
      </c>
      <c r="P7" s="30">
        <v>196587578.61847889</v>
      </c>
    </row>
    <row r="8" spans="1:16" ht="25.5" x14ac:dyDescent="0.2">
      <c r="A8" s="28" t="s">
        <v>2118</v>
      </c>
      <c r="B8" s="248" t="s">
        <v>2130</v>
      </c>
      <c r="C8" s="252" t="s">
        <v>2132</v>
      </c>
      <c r="D8" s="28" t="s">
        <v>2131</v>
      </c>
      <c r="E8" s="29">
        <v>43024</v>
      </c>
      <c r="F8" s="29">
        <v>43753</v>
      </c>
      <c r="G8" s="29">
        <v>42607</v>
      </c>
      <c r="H8" s="30">
        <v>368251640</v>
      </c>
      <c r="I8" s="30">
        <v>801861810</v>
      </c>
      <c r="J8" s="28">
        <v>45.924576000000002</v>
      </c>
      <c r="K8" s="28" t="s">
        <v>21</v>
      </c>
      <c r="L8" s="30">
        <v>368251636.34842563</v>
      </c>
      <c r="M8" s="31">
        <v>45.924576000000002</v>
      </c>
      <c r="N8" s="28">
        <v>100</v>
      </c>
      <c r="O8" s="30">
        <v>801861810</v>
      </c>
      <c r="P8" s="30">
        <v>368251636.34842563</v>
      </c>
    </row>
    <row r="9" spans="1:16" ht="38.25" x14ac:dyDescent="0.2">
      <c r="A9" s="28" t="s">
        <v>2118</v>
      </c>
      <c r="B9" s="248" t="s">
        <v>2133</v>
      </c>
      <c r="C9" s="252" t="s">
        <v>2135</v>
      </c>
      <c r="D9" s="28" t="s">
        <v>2134</v>
      </c>
      <c r="E9" s="29">
        <v>42658</v>
      </c>
      <c r="F9" s="29">
        <v>43373</v>
      </c>
      <c r="G9" s="29">
        <v>42607</v>
      </c>
      <c r="H9" s="30">
        <v>404413376</v>
      </c>
      <c r="I9" s="30">
        <v>777501164</v>
      </c>
      <c r="J9" s="28">
        <v>52.014504000000002</v>
      </c>
      <c r="K9" s="28" t="s">
        <v>21</v>
      </c>
      <c r="L9" s="30">
        <v>404413374.04882658</v>
      </c>
      <c r="M9" s="31">
        <v>52.014504000000002</v>
      </c>
      <c r="N9" s="28">
        <v>100</v>
      </c>
      <c r="O9" s="30">
        <v>777501164</v>
      </c>
      <c r="P9" s="30">
        <v>404413374.04882658</v>
      </c>
    </row>
    <row r="10" spans="1:16" ht="63.75" x14ac:dyDescent="0.2">
      <c r="A10" s="28" t="s">
        <v>2118</v>
      </c>
      <c r="B10" s="248" t="s">
        <v>2136</v>
      </c>
      <c r="C10" s="252" t="s">
        <v>2137</v>
      </c>
      <c r="D10" s="28" t="s">
        <v>779</v>
      </c>
      <c r="E10" s="29">
        <v>42632</v>
      </c>
      <c r="F10" s="29">
        <v>43707</v>
      </c>
      <c r="G10" s="29">
        <v>42607</v>
      </c>
      <c r="H10" s="30">
        <v>996173860</v>
      </c>
      <c r="I10" s="30">
        <v>1470328371</v>
      </c>
      <c r="J10" s="28">
        <v>67.751795000000001</v>
      </c>
      <c r="K10" s="28" t="s">
        <v>21</v>
      </c>
      <c r="L10" s="30">
        <v>996173863.74675953</v>
      </c>
      <c r="M10" s="31">
        <v>67.751795000000001</v>
      </c>
      <c r="N10" s="28">
        <v>100</v>
      </c>
      <c r="O10" s="30">
        <v>1470328371</v>
      </c>
      <c r="P10" s="30">
        <v>996173863.74675953</v>
      </c>
    </row>
    <row r="11" spans="1:16" ht="38.25" x14ac:dyDescent="0.2">
      <c r="A11" s="28" t="s">
        <v>2118</v>
      </c>
      <c r="B11" s="248" t="s">
        <v>2138</v>
      </c>
      <c r="C11" s="252" t="s">
        <v>2139</v>
      </c>
      <c r="D11" s="28" t="s">
        <v>64</v>
      </c>
      <c r="E11" s="29">
        <v>42633</v>
      </c>
      <c r="F11" s="29">
        <v>43362</v>
      </c>
      <c r="G11" s="29">
        <v>42607</v>
      </c>
      <c r="H11" s="30">
        <v>980190000</v>
      </c>
      <c r="I11" s="30">
        <v>1689400000</v>
      </c>
      <c r="J11" s="28">
        <v>58.020007</v>
      </c>
      <c r="K11" s="28" t="s">
        <v>21</v>
      </c>
      <c r="L11" s="30">
        <v>980189998.25800002</v>
      </c>
      <c r="M11" s="31">
        <v>58.020007</v>
      </c>
      <c r="N11" s="28">
        <v>100</v>
      </c>
      <c r="O11" s="30">
        <v>1689400000</v>
      </c>
      <c r="P11" s="30">
        <v>980189998.25800002</v>
      </c>
    </row>
    <row r="12" spans="1:16" ht="25.5" x14ac:dyDescent="0.2">
      <c r="A12" s="32" t="s">
        <v>2118</v>
      </c>
      <c r="B12" s="249" t="s">
        <v>2140</v>
      </c>
      <c r="C12" s="253" t="s">
        <v>2141</v>
      </c>
      <c r="D12" s="32" t="s">
        <v>35</v>
      </c>
      <c r="E12" s="29">
        <v>42492</v>
      </c>
      <c r="F12" s="29">
        <v>43222</v>
      </c>
      <c r="G12" s="33">
        <v>42607</v>
      </c>
      <c r="H12" s="34">
        <v>509383262</v>
      </c>
      <c r="I12" s="34">
        <v>918776031</v>
      </c>
      <c r="J12" s="32">
        <v>61.4234406932189</v>
      </c>
      <c r="K12" s="32" t="s">
        <v>21</v>
      </c>
      <c r="L12" s="30">
        <v>564343850.50479555</v>
      </c>
      <c r="M12" s="35">
        <v>61.4234406932189</v>
      </c>
      <c r="N12" s="28">
        <v>100</v>
      </c>
      <c r="O12" s="30">
        <v>918776031</v>
      </c>
      <c r="P12" s="30">
        <v>564343850.50479555</v>
      </c>
    </row>
    <row r="13" spans="1:16" ht="25.5" x14ac:dyDescent="0.2">
      <c r="A13" s="28" t="s">
        <v>2142</v>
      </c>
      <c r="B13" s="248" t="s">
        <v>2143</v>
      </c>
      <c r="C13" s="252" t="s">
        <v>2144</v>
      </c>
      <c r="D13" s="28" t="s">
        <v>82</v>
      </c>
      <c r="E13" s="29">
        <v>43040</v>
      </c>
      <c r="F13" s="29">
        <v>43769</v>
      </c>
      <c r="G13" s="29">
        <v>42940</v>
      </c>
      <c r="H13" s="30">
        <v>23671720</v>
      </c>
      <c r="I13" s="30">
        <v>38029200</v>
      </c>
      <c r="J13" s="28">
        <v>62.246169000000002</v>
      </c>
      <c r="K13" s="28" t="s">
        <v>21</v>
      </c>
      <c r="L13" s="30">
        <v>23671720.101347998</v>
      </c>
      <c r="M13" s="31">
        <v>62.246169000000002</v>
      </c>
      <c r="N13" s="28">
        <v>100</v>
      </c>
      <c r="O13" s="30">
        <v>38029200</v>
      </c>
      <c r="P13" s="30">
        <v>23671720.101347998</v>
      </c>
    </row>
    <row r="14" spans="1:16" ht="38.25" x14ac:dyDescent="0.2">
      <c r="A14" s="28" t="s">
        <v>2142</v>
      </c>
      <c r="B14" s="248" t="s">
        <v>2145</v>
      </c>
      <c r="C14" s="252" t="s">
        <v>2146</v>
      </c>
      <c r="D14" s="28" t="s">
        <v>2147</v>
      </c>
      <c r="E14" s="29">
        <v>43160</v>
      </c>
      <c r="F14" s="29">
        <v>43830</v>
      </c>
      <c r="G14" s="29">
        <v>43090</v>
      </c>
      <c r="H14" s="30">
        <v>29265584</v>
      </c>
      <c r="I14" s="30">
        <v>46246706</v>
      </c>
      <c r="J14" s="28">
        <v>63.281444999999998</v>
      </c>
      <c r="K14" s="28" t="s">
        <v>21</v>
      </c>
      <c r="L14" s="30">
        <v>29265583.821701698</v>
      </c>
      <c r="M14" s="31">
        <v>63.281444999999998</v>
      </c>
      <c r="N14" s="28">
        <v>100</v>
      </c>
      <c r="O14" s="30">
        <v>46246706</v>
      </c>
      <c r="P14" s="30">
        <v>29265583.821701698</v>
      </c>
    </row>
    <row r="15" spans="1:16" ht="38.25" x14ac:dyDescent="0.2">
      <c r="A15" s="28" t="s">
        <v>2142</v>
      </c>
      <c r="B15" s="248" t="s">
        <v>2148</v>
      </c>
      <c r="C15" s="252" t="s">
        <v>2149</v>
      </c>
      <c r="D15" s="28" t="s">
        <v>164</v>
      </c>
      <c r="E15" s="29">
        <v>42917</v>
      </c>
      <c r="F15" s="29">
        <v>43404</v>
      </c>
      <c r="G15" s="29">
        <v>42872</v>
      </c>
      <c r="H15" s="30">
        <v>40661370</v>
      </c>
      <c r="I15" s="30">
        <v>67478950</v>
      </c>
      <c r="J15" s="28">
        <v>60.257857999999999</v>
      </c>
      <c r="K15" s="28" t="s">
        <v>21</v>
      </c>
      <c r="L15" s="30">
        <v>40661369.870890997</v>
      </c>
      <c r="M15" s="31">
        <v>60.257857999999999</v>
      </c>
      <c r="N15" s="28">
        <v>100</v>
      </c>
      <c r="O15" s="30">
        <v>67478950</v>
      </c>
      <c r="P15" s="30">
        <v>40661369.870890997</v>
      </c>
    </row>
    <row r="16" spans="1:16" ht="63.75" x14ac:dyDescent="0.2">
      <c r="A16" s="28" t="s">
        <v>2142</v>
      </c>
      <c r="B16" s="248" t="s">
        <v>2150</v>
      </c>
      <c r="C16" s="252" t="s">
        <v>2151</v>
      </c>
      <c r="D16" s="28" t="s">
        <v>61</v>
      </c>
      <c r="E16" s="29">
        <v>43132</v>
      </c>
      <c r="F16" s="29">
        <v>43830</v>
      </c>
      <c r="G16" s="29">
        <v>43090</v>
      </c>
      <c r="H16" s="30">
        <v>46957993</v>
      </c>
      <c r="I16" s="30">
        <v>76185424</v>
      </c>
      <c r="J16" s="28">
        <v>61.636453000000003</v>
      </c>
      <c r="K16" s="28" t="s">
        <v>21</v>
      </c>
      <c r="L16" s="30">
        <v>46957993.056610718</v>
      </c>
      <c r="M16" s="31">
        <v>61.636453000000003</v>
      </c>
      <c r="N16" s="28">
        <v>100</v>
      </c>
      <c r="O16" s="30">
        <v>76185424</v>
      </c>
      <c r="P16" s="30">
        <v>46957993.056610718</v>
      </c>
    </row>
    <row r="17" spans="1:16" ht="38.25" x14ac:dyDescent="0.2">
      <c r="A17" s="28" t="s">
        <v>2142</v>
      </c>
      <c r="B17" s="248" t="s">
        <v>2152</v>
      </c>
      <c r="C17" s="252" t="s">
        <v>2153</v>
      </c>
      <c r="D17" s="28" t="s">
        <v>109</v>
      </c>
      <c r="E17" s="29">
        <v>43160</v>
      </c>
      <c r="F17" s="29">
        <v>43830</v>
      </c>
      <c r="G17" s="29">
        <v>43090</v>
      </c>
      <c r="H17" s="30">
        <v>48493068</v>
      </c>
      <c r="I17" s="30">
        <v>95464200</v>
      </c>
      <c r="J17" s="28">
        <v>50.797123999999997</v>
      </c>
      <c r="K17" s="28" t="s">
        <v>21</v>
      </c>
      <c r="L17" s="30">
        <v>48493068.049607992</v>
      </c>
      <c r="M17" s="31">
        <v>50.797123999999997</v>
      </c>
      <c r="N17" s="28">
        <v>100</v>
      </c>
      <c r="O17" s="30">
        <v>95464200</v>
      </c>
      <c r="P17" s="30">
        <v>48493068.049607992</v>
      </c>
    </row>
    <row r="18" spans="1:16" ht="51" x14ac:dyDescent="0.2">
      <c r="A18" s="28" t="s">
        <v>2142</v>
      </c>
      <c r="B18" s="248" t="s">
        <v>2154</v>
      </c>
      <c r="C18" s="252" t="s">
        <v>2155</v>
      </c>
      <c r="D18" s="28" t="s">
        <v>93</v>
      </c>
      <c r="E18" s="29">
        <v>43101</v>
      </c>
      <c r="F18" s="29">
        <v>43830</v>
      </c>
      <c r="G18" s="29">
        <v>43196</v>
      </c>
      <c r="H18" s="30">
        <v>49593148</v>
      </c>
      <c r="I18" s="30">
        <v>81895000</v>
      </c>
      <c r="J18" s="28">
        <v>60.556990999999996</v>
      </c>
      <c r="K18" s="28" t="s">
        <v>21</v>
      </c>
      <c r="L18" s="30">
        <v>49593147.779449999</v>
      </c>
      <c r="M18" s="31">
        <v>60.556990999999996</v>
      </c>
      <c r="N18" s="28">
        <v>100</v>
      </c>
      <c r="O18" s="30">
        <v>81895000</v>
      </c>
      <c r="P18" s="30">
        <v>49593147.779449999</v>
      </c>
    </row>
    <row r="19" spans="1:16" ht="25.5" x14ac:dyDescent="0.2">
      <c r="A19" s="28" t="s">
        <v>2142</v>
      </c>
      <c r="B19" s="248" t="s">
        <v>2156</v>
      </c>
      <c r="C19" s="252" t="s">
        <v>2157</v>
      </c>
      <c r="D19" s="28" t="s">
        <v>521</v>
      </c>
      <c r="E19" s="29">
        <v>42977</v>
      </c>
      <c r="F19" s="29">
        <v>43465</v>
      </c>
      <c r="G19" s="29">
        <v>42849</v>
      </c>
      <c r="H19" s="30">
        <v>49685900</v>
      </c>
      <c r="I19" s="30">
        <v>81731000</v>
      </c>
      <c r="J19" s="28">
        <v>60.791988000000003</v>
      </c>
      <c r="K19" s="28" t="s">
        <v>21</v>
      </c>
      <c r="L19" s="30">
        <v>49685899.712280005</v>
      </c>
      <c r="M19" s="31">
        <v>60.791988000000003</v>
      </c>
      <c r="N19" s="28">
        <v>100</v>
      </c>
      <c r="O19" s="30">
        <v>81731000</v>
      </c>
      <c r="P19" s="30">
        <v>49685899.712280005</v>
      </c>
    </row>
    <row r="20" spans="1:16" ht="25.5" x14ac:dyDescent="0.2">
      <c r="A20" s="28" t="s">
        <v>2142</v>
      </c>
      <c r="B20" s="248" t="s">
        <v>2158</v>
      </c>
      <c r="C20" s="252" t="s">
        <v>2159</v>
      </c>
      <c r="D20" s="28" t="s">
        <v>93</v>
      </c>
      <c r="E20" s="29">
        <v>43101</v>
      </c>
      <c r="F20" s="29">
        <v>43616</v>
      </c>
      <c r="G20" s="29">
        <v>43049</v>
      </c>
      <c r="H20" s="30">
        <v>49833600</v>
      </c>
      <c r="I20" s="30">
        <v>83456000</v>
      </c>
      <c r="J20" s="28">
        <v>59.712423000000001</v>
      </c>
      <c r="K20" s="28" t="s">
        <v>21</v>
      </c>
      <c r="L20" s="30">
        <v>49833599.738880008</v>
      </c>
      <c r="M20" s="31">
        <v>59.712423000000001</v>
      </c>
      <c r="N20" s="28">
        <v>100</v>
      </c>
      <c r="O20" s="30">
        <v>83456000</v>
      </c>
      <c r="P20" s="30">
        <v>49833599.738880008</v>
      </c>
    </row>
    <row r="21" spans="1:16" ht="51" x14ac:dyDescent="0.2">
      <c r="A21" s="28" t="s">
        <v>2142</v>
      </c>
      <c r="B21" s="248" t="s">
        <v>2160</v>
      </c>
      <c r="C21" s="252" t="s">
        <v>2161</v>
      </c>
      <c r="D21" s="28" t="s">
        <v>93</v>
      </c>
      <c r="E21" s="29">
        <v>43024</v>
      </c>
      <c r="F21" s="29">
        <v>43690</v>
      </c>
      <c r="G21" s="29">
        <v>42937</v>
      </c>
      <c r="H21" s="30">
        <v>49908538</v>
      </c>
      <c r="I21" s="30">
        <v>80419340</v>
      </c>
      <c r="J21" s="28">
        <v>62.060367999999997</v>
      </c>
      <c r="K21" s="28" t="s">
        <v>21</v>
      </c>
      <c r="L21" s="30">
        <v>49908538.347171202</v>
      </c>
      <c r="M21" s="31">
        <v>62.060367999999997</v>
      </c>
      <c r="N21" s="28">
        <v>100</v>
      </c>
      <c r="O21" s="30">
        <v>80419340</v>
      </c>
      <c r="P21" s="30">
        <v>49908538.347171202</v>
      </c>
    </row>
    <row r="22" spans="1:16" ht="38.25" x14ac:dyDescent="0.2">
      <c r="A22" s="28" t="s">
        <v>2142</v>
      </c>
      <c r="B22" s="248" t="s">
        <v>2162</v>
      </c>
      <c r="C22" s="252" t="s">
        <v>2163</v>
      </c>
      <c r="D22" s="28" t="s">
        <v>35</v>
      </c>
      <c r="E22" s="29">
        <v>42887</v>
      </c>
      <c r="F22" s="29">
        <v>43616</v>
      </c>
      <c r="G22" s="29">
        <v>42872</v>
      </c>
      <c r="H22" s="30">
        <v>57889112</v>
      </c>
      <c r="I22" s="30">
        <v>95621523</v>
      </c>
      <c r="J22" s="28">
        <v>60.539834999999997</v>
      </c>
      <c r="K22" s="28" t="s">
        <v>21</v>
      </c>
      <c r="L22" s="30">
        <v>57889112.248687051</v>
      </c>
      <c r="M22" s="31">
        <v>60.539834999999997</v>
      </c>
      <c r="N22" s="28">
        <v>100</v>
      </c>
      <c r="O22" s="30">
        <v>95621523</v>
      </c>
      <c r="P22" s="30">
        <v>57889112.248687051</v>
      </c>
    </row>
    <row r="23" spans="1:16" ht="38.25" x14ac:dyDescent="0.2">
      <c r="A23" s="28" t="s">
        <v>2142</v>
      </c>
      <c r="B23" s="248" t="s">
        <v>2164</v>
      </c>
      <c r="C23" s="252" t="s">
        <v>2165</v>
      </c>
      <c r="D23" s="28" t="s">
        <v>130</v>
      </c>
      <c r="E23" s="29">
        <v>43101</v>
      </c>
      <c r="F23" s="29">
        <v>43465</v>
      </c>
      <c r="G23" s="29">
        <v>43049</v>
      </c>
      <c r="H23" s="30">
        <v>71275000</v>
      </c>
      <c r="I23" s="30">
        <v>108050000</v>
      </c>
      <c r="J23" s="28">
        <v>65.964831000000004</v>
      </c>
      <c r="K23" s="28" t="s">
        <v>21</v>
      </c>
      <c r="L23" s="30">
        <v>71274999.895500004</v>
      </c>
      <c r="M23" s="31">
        <v>65.964831000000004</v>
      </c>
      <c r="N23" s="28">
        <v>100</v>
      </c>
      <c r="O23" s="30">
        <v>108050000</v>
      </c>
      <c r="P23" s="30">
        <v>71274999.895500004</v>
      </c>
    </row>
    <row r="24" spans="1:16" ht="38.25" x14ac:dyDescent="0.2">
      <c r="A24" s="28" t="s">
        <v>2142</v>
      </c>
      <c r="B24" s="248" t="s">
        <v>2166</v>
      </c>
      <c r="C24" s="252" t="s">
        <v>2167</v>
      </c>
      <c r="D24" s="28" t="s">
        <v>130</v>
      </c>
      <c r="E24" s="29">
        <v>42979</v>
      </c>
      <c r="F24" s="29">
        <v>43707</v>
      </c>
      <c r="G24" s="29">
        <v>43090</v>
      </c>
      <c r="H24" s="30">
        <v>91672927</v>
      </c>
      <c r="I24" s="30">
        <v>165638660</v>
      </c>
      <c r="J24" s="28">
        <v>55.345126999999998</v>
      </c>
      <c r="K24" s="28" t="s">
        <v>21</v>
      </c>
      <c r="L24" s="30">
        <v>91672926.738098204</v>
      </c>
      <c r="M24" s="31">
        <v>55.345126999999998</v>
      </c>
      <c r="N24" s="28">
        <v>100</v>
      </c>
      <c r="O24" s="30">
        <v>165638660</v>
      </c>
      <c r="P24" s="30">
        <v>91672926.738098204</v>
      </c>
    </row>
    <row r="25" spans="1:16" ht="25.5" x14ac:dyDescent="0.2">
      <c r="A25" s="28" t="s">
        <v>2142</v>
      </c>
      <c r="B25" s="248" t="s">
        <v>2168</v>
      </c>
      <c r="C25" s="252" t="s">
        <v>2170</v>
      </c>
      <c r="D25" s="28" t="s">
        <v>2169</v>
      </c>
      <c r="E25" s="29">
        <v>43132</v>
      </c>
      <c r="F25" s="29">
        <v>43753</v>
      </c>
      <c r="G25" s="29">
        <v>43090</v>
      </c>
      <c r="H25" s="30">
        <v>94787342</v>
      </c>
      <c r="I25" s="30">
        <v>156836004</v>
      </c>
      <c r="J25" s="28">
        <v>60.437233999999997</v>
      </c>
      <c r="K25" s="28" t="s">
        <v>21</v>
      </c>
      <c r="L25" s="30">
        <v>94787342.733729362</v>
      </c>
      <c r="M25" s="31">
        <v>60.437233999999997</v>
      </c>
      <c r="N25" s="28">
        <v>100</v>
      </c>
      <c r="O25" s="30">
        <v>156836004</v>
      </c>
      <c r="P25" s="30">
        <v>94787342.733729362</v>
      </c>
    </row>
    <row r="26" spans="1:16" ht="38.25" x14ac:dyDescent="0.2">
      <c r="A26" s="28" t="s">
        <v>2142</v>
      </c>
      <c r="B26" s="248" t="s">
        <v>2171</v>
      </c>
      <c r="C26" s="252" t="s">
        <v>2172</v>
      </c>
      <c r="D26" s="28" t="s">
        <v>777</v>
      </c>
      <c r="E26" s="29">
        <v>42979</v>
      </c>
      <c r="F26" s="29">
        <v>43708</v>
      </c>
      <c r="G26" s="29">
        <v>42895</v>
      </c>
      <c r="H26" s="30">
        <v>104526340</v>
      </c>
      <c r="I26" s="30">
        <v>207223879</v>
      </c>
      <c r="J26" s="28">
        <v>50.441262000000002</v>
      </c>
      <c r="K26" s="28" t="s">
        <v>21</v>
      </c>
      <c r="L26" s="30">
        <v>104526339.73295298</v>
      </c>
      <c r="M26" s="31">
        <v>50.441262000000002</v>
      </c>
      <c r="N26" s="28">
        <v>100</v>
      </c>
      <c r="O26" s="30">
        <v>207223879</v>
      </c>
      <c r="P26" s="30">
        <v>104526339.73295298</v>
      </c>
    </row>
    <row r="27" spans="1:16" ht="25.5" x14ac:dyDescent="0.2">
      <c r="A27" s="28" t="s">
        <v>2142</v>
      </c>
      <c r="B27" s="248" t="s">
        <v>2173</v>
      </c>
      <c r="C27" s="252" t="s">
        <v>2175</v>
      </c>
      <c r="D27" s="28" t="s">
        <v>2174</v>
      </c>
      <c r="E27" s="29">
        <v>42917</v>
      </c>
      <c r="F27" s="29">
        <v>43640</v>
      </c>
      <c r="G27" s="29">
        <v>42872</v>
      </c>
      <c r="H27" s="30">
        <v>106553691</v>
      </c>
      <c r="I27" s="30">
        <v>171828251</v>
      </c>
      <c r="J27" s="28">
        <v>62.011741999999998</v>
      </c>
      <c r="K27" s="28" t="s">
        <v>21</v>
      </c>
      <c r="L27" s="30">
        <v>106553691.69323242</v>
      </c>
      <c r="M27" s="31">
        <v>62.011741999999998</v>
      </c>
      <c r="N27" s="28">
        <v>100</v>
      </c>
      <c r="O27" s="30">
        <v>171828251</v>
      </c>
      <c r="P27" s="30">
        <v>106553691.69323242</v>
      </c>
    </row>
    <row r="28" spans="1:16" ht="25.5" x14ac:dyDescent="0.2">
      <c r="A28" s="28" t="s">
        <v>2142</v>
      </c>
      <c r="B28" s="248" t="s">
        <v>2176</v>
      </c>
      <c r="C28" s="252" t="s">
        <v>2177</v>
      </c>
      <c r="D28" s="28" t="s">
        <v>53</v>
      </c>
      <c r="E28" s="29">
        <v>43040</v>
      </c>
      <c r="F28" s="29">
        <v>43769</v>
      </c>
      <c r="G28" s="29">
        <v>42998</v>
      </c>
      <c r="H28" s="30">
        <v>126597760</v>
      </c>
      <c r="I28" s="30">
        <v>242094122</v>
      </c>
      <c r="J28" s="28">
        <v>52.292786</v>
      </c>
      <c r="K28" s="28" t="s">
        <v>21</v>
      </c>
      <c r="L28" s="30">
        <v>126597761.13603891</v>
      </c>
      <c r="M28" s="31">
        <v>52.292786</v>
      </c>
      <c r="N28" s="28">
        <v>100</v>
      </c>
      <c r="O28" s="30">
        <v>242094122</v>
      </c>
      <c r="P28" s="30">
        <v>126597761.13603891</v>
      </c>
    </row>
    <row r="29" spans="1:16" x14ac:dyDescent="0.2">
      <c r="A29" s="36" t="s">
        <v>2361</v>
      </c>
      <c r="B29" s="250"/>
      <c r="C29" s="250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>
        <v>8796777590</v>
      </c>
      <c r="P29" s="38">
        <v>5035566663.9847727</v>
      </c>
    </row>
    <row r="30" spans="1:16" x14ac:dyDescent="0.2">
      <c r="A30" s="37"/>
      <c r="B30" s="250"/>
      <c r="C30" s="250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">
      <c r="A31" s="37"/>
      <c r="B31" s="250"/>
      <c r="C31" s="250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262" customFormat="1" ht="81" customHeight="1" thickBot="1" x14ac:dyDescent="0.25">
      <c r="A32" s="258" t="s">
        <v>0</v>
      </c>
      <c r="B32" s="259" t="s">
        <v>2362</v>
      </c>
      <c r="C32" s="259" t="s">
        <v>2357</v>
      </c>
      <c r="D32" s="259" t="s">
        <v>2358</v>
      </c>
      <c r="E32" s="259" t="s">
        <v>4264</v>
      </c>
      <c r="F32" s="259" t="s">
        <v>2354</v>
      </c>
      <c r="G32" s="259" t="s">
        <v>4262</v>
      </c>
      <c r="H32" s="259" t="s">
        <v>3388</v>
      </c>
      <c r="I32" s="260" t="s">
        <v>4263</v>
      </c>
      <c r="J32" s="261"/>
      <c r="K32" s="261"/>
      <c r="L32" s="261"/>
      <c r="M32" s="261"/>
      <c r="N32" s="261"/>
      <c r="O32" s="261"/>
      <c r="P32" s="261"/>
    </row>
    <row r="33" spans="1:16" x14ac:dyDescent="0.2">
      <c r="A33" s="39" t="s">
        <v>2118</v>
      </c>
      <c r="B33" s="251" t="s">
        <v>2364</v>
      </c>
      <c r="C33" s="254">
        <v>3939232987</v>
      </c>
      <c r="D33" s="41">
        <v>6998579331</v>
      </c>
      <c r="E33" s="40">
        <v>100</v>
      </c>
      <c r="F33" s="41">
        <v>6998579331</v>
      </c>
      <c r="G33" s="41">
        <v>3994193569.3285937</v>
      </c>
      <c r="H33" s="40">
        <v>10</v>
      </c>
      <c r="I33" s="42">
        <v>0.57071490947261705</v>
      </c>
      <c r="J33" s="37"/>
      <c r="K33" s="37"/>
      <c r="L33" s="37"/>
      <c r="M33" s="37"/>
      <c r="N33" s="37"/>
      <c r="O33" s="37"/>
      <c r="P33" s="37"/>
    </row>
    <row r="34" spans="1:16" x14ac:dyDescent="0.2">
      <c r="A34" s="43" t="s">
        <v>2142</v>
      </c>
      <c r="B34" s="248" t="s">
        <v>2364</v>
      </c>
      <c r="C34" s="255">
        <v>1041373093</v>
      </c>
      <c r="D34" s="30">
        <v>1798198259</v>
      </c>
      <c r="E34" s="28">
        <v>100</v>
      </c>
      <c r="F34" s="30">
        <v>1798198259</v>
      </c>
      <c r="G34" s="30">
        <v>1041373094.6561795</v>
      </c>
      <c r="H34" s="28">
        <v>16</v>
      </c>
      <c r="I34" s="44">
        <v>0.5791202885689033</v>
      </c>
      <c r="J34" s="37"/>
      <c r="K34" s="37"/>
      <c r="L34" s="37"/>
      <c r="M34" s="37"/>
      <c r="N34" s="37"/>
      <c r="O34" s="37"/>
      <c r="P34" s="37"/>
    </row>
    <row r="35" spans="1:16" x14ac:dyDescent="0.2">
      <c r="A35" s="28"/>
      <c r="B35" s="103" t="s">
        <v>2364</v>
      </c>
      <c r="C35" s="256">
        <v>4980606080</v>
      </c>
      <c r="D35" s="45">
        <v>8796777590</v>
      </c>
      <c r="E35" s="28"/>
      <c r="F35" s="45">
        <v>8796777590</v>
      </c>
      <c r="G35" s="45">
        <v>5035566663.9847736</v>
      </c>
      <c r="H35" s="45">
        <v>26</v>
      </c>
      <c r="I35" s="44">
        <v>0.57243309978748402</v>
      </c>
      <c r="J35" s="37"/>
      <c r="K35" s="37"/>
      <c r="L35" s="37"/>
      <c r="M35" s="37"/>
      <c r="N35" s="37"/>
      <c r="O35" s="37"/>
      <c r="P35" s="37"/>
    </row>
    <row r="36" spans="1:16" x14ac:dyDescent="0.2">
      <c r="F36" s="5"/>
    </row>
  </sheetData>
  <autoFilter ref="A2:P2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55"/>
  <sheetViews>
    <sheetView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2.75" x14ac:dyDescent="0.2"/>
  <cols>
    <col min="1" max="1" width="18.6640625" style="26" customWidth="1"/>
    <col min="2" max="2" width="43.1640625" style="264" customWidth="1"/>
    <col min="3" max="3" width="66.6640625" style="264" customWidth="1"/>
    <col min="4" max="4" width="20.83203125" style="26" customWidth="1"/>
    <col min="5" max="5" width="23.33203125" style="26" bestFit="1" customWidth="1"/>
    <col min="6" max="8" width="20.6640625" style="26" customWidth="1"/>
    <col min="9" max="9" width="21.83203125" style="26" customWidth="1"/>
    <col min="10" max="10" width="22.5" style="26" customWidth="1"/>
    <col min="11" max="11" width="19" style="26" customWidth="1"/>
    <col min="12" max="12" width="18.5" style="26" customWidth="1"/>
    <col min="13" max="13" width="17.1640625" style="26" customWidth="1"/>
    <col min="14" max="14" width="17.6640625" style="26" customWidth="1"/>
    <col min="15" max="15" width="18.33203125" style="26" customWidth="1"/>
    <col min="16" max="16" width="19" style="26" customWidth="1"/>
    <col min="17" max="16384" width="9.33203125" style="26"/>
  </cols>
  <sheetData>
    <row r="1" spans="1:24" ht="24" customHeight="1" x14ac:dyDescent="0.25">
      <c r="A1" s="15" t="s">
        <v>4254</v>
      </c>
    </row>
    <row r="2" spans="1:24" s="263" customFormat="1" ht="57.75" customHeight="1" x14ac:dyDescent="0.2">
      <c r="A2" s="213" t="s">
        <v>0</v>
      </c>
      <c r="B2" s="159" t="s">
        <v>1</v>
      </c>
      <c r="C2" s="159" t="s">
        <v>2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2357</v>
      </c>
      <c r="I2" s="159" t="s">
        <v>2358</v>
      </c>
      <c r="J2" s="159" t="s">
        <v>2384</v>
      </c>
      <c r="K2" s="159" t="s">
        <v>2383</v>
      </c>
      <c r="L2" s="159" t="s">
        <v>2359</v>
      </c>
      <c r="M2" s="159" t="s">
        <v>9</v>
      </c>
      <c r="N2" s="159" t="s">
        <v>2353</v>
      </c>
      <c r="O2" s="159" t="s">
        <v>2354</v>
      </c>
      <c r="P2" s="160" t="s">
        <v>4262</v>
      </c>
    </row>
    <row r="3" spans="1:24" ht="38.25" x14ac:dyDescent="0.2">
      <c r="A3" s="56" t="s">
        <v>38</v>
      </c>
      <c r="B3" s="151" t="s">
        <v>39</v>
      </c>
      <c r="C3" s="269" t="s">
        <v>40</v>
      </c>
      <c r="D3" s="56" t="s">
        <v>12</v>
      </c>
      <c r="E3" s="57">
        <v>42521</v>
      </c>
      <c r="F3" s="57">
        <v>44651</v>
      </c>
      <c r="G3" s="57">
        <v>42439</v>
      </c>
      <c r="H3" s="34">
        <v>709312682</v>
      </c>
      <c r="I3" s="34">
        <v>709312682</v>
      </c>
      <c r="J3" s="56">
        <v>85</v>
      </c>
      <c r="K3" s="56" t="s">
        <v>41</v>
      </c>
      <c r="L3" s="34">
        <v>602915779.70000005</v>
      </c>
      <c r="M3" s="58">
        <v>100</v>
      </c>
      <c r="N3" s="59">
        <v>100</v>
      </c>
      <c r="O3" s="34">
        <v>709312682</v>
      </c>
      <c r="P3" s="34">
        <v>602915779.70000005</v>
      </c>
      <c r="Q3" s="47"/>
      <c r="R3" s="47"/>
      <c r="S3" s="47"/>
      <c r="T3" s="47"/>
      <c r="U3" s="47"/>
      <c r="V3" s="47"/>
      <c r="W3" s="47"/>
      <c r="X3" s="47"/>
    </row>
    <row r="4" spans="1:24" ht="51" x14ac:dyDescent="0.2">
      <c r="A4" s="56" t="s">
        <v>38</v>
      </c>
      <c r="B4" s="151" t="s">
        <v>42</v>
      </c>
      <c r="C4" s="269" t="s">
        <v>43</v>
      </c>
      <c r="D4" s="56" t="s">
        <v>12</v>
      </c>
      <c r="E4" s="57">
        <v>43125</v>
      </c>
      <c r="F4" s="57">
        <v>45040</v>
      </c>
      <c r="G4" s="57">
        <v>42565</v>
      </c>
      <c r="H4" s="34">
        <v>4800000000</v>
      </c>
      <c r="I4" s="34">
        <v>4800000000</v>
      </c>
      <c r="J4" s="56">
        <v>85</v>
      </c>
      <c r="K4" s="56" t="s">
        <v>41</v>
      </c>
      <c r="L4" s="34">
        <v>4080000000</v>
      </c>
      <c r="M4" s="58">
        <v>100</v>
      </c>
      <c r="N4" s="59">
        <v>100</v>
      </c>
      <c r="O4" s="34">
        <v>4800000000</v>
      </c>
      <c r="P4" s="34">
        <v>4080000000</v>
      </c>
      <c r="Q4" s="47"/>
      <c r="R4" s="47"/>
      <c r="S4" s="47"/>
      <c r="T4" s="47"/>
      <c r="U4" s="47"/>
      <c r="V4" s="47"/>
      <c r="W4" s="47"/>
      <c r="X4" s="47"/>
    </row>
    <row r="5" spans="1:24" ht="38.25" x14ac:dyDescent="0.2">
      <c r="A5" s="56" t="s">
        <v>38</v>
      </c>
      <c r="B5" s="151" t="s">
        <v>44</v>
      </c>
      <c r="C5" s="269" t="s">
        <v>45</v>
      </c>
      <c r="D5" s="56" t="s">
        <v>12</v>
      </c>
      <c r="E5" s="57">
        <v>42536</v>
      </c>
      <c r="F5" s="57">
        <v>44196</v>
      </c>
      <c r="G5" s="57">
        <v>42607</v>
      </c>
      <c r="H5" s="34">
        <v>2900000000</v>
      </c>
      <c r="I5" s="34">
        <v>2900000000</v>
      </c>
      <c r="J5" s="56">
        <v>85</v>
      </c>
      <c r="K5" s="56" t="s">
        <v>41</v>
      </c>
      <c r="L5" s="34">
        <v>2465000000</v>
      </c>
      <c r="M5" s="58">
        <v>100</v>
      </c>
      <c r="N5" s="59">
        <v>100</v>
      </c>
      <c r="O5" s="34">
        <v>2900000000</v>
      </c>
      <c r="P5" s="34">
        <v>2465000000</v>
      </c>
      <c r="Q5" s="47"/>
      <c r="R5" s="47"/>
      <c r="S5" s="47"/>
      <c r="T5" s="47"/>
      <c r="U5" s="47"/>
      <c r="V5" s="47"/>
      <c r="W5" s="47"/>
      <c r="X5" s="47"/>
    </row>
    <row r="6" spans="1:24" ht="25.5" x14ac:dyDescent="0.2">
      <c r="A6" s="56" t="s">
        <v>38</v>
      </c>
      <c r="B6" s="151" t="s">
        <v>46</v>
      </c>
      <c r="C6" s="269" t="s">
        <v>47</v>
      </c>
      <c r="D6" s="56" t="s">
        <v>12</v>
      </c>
      <c r="E6" s="57">
        <v>42277</v>
      </c>
      <c r="F6" s="57">
        <v>44196</v>
      </c>
      <c r="G6" s="57">
        <v>42681</v>
      </c>
      <c r="H6" s="34">
        <v>490795769</v>
      </c>
      <c r="I6" s="34">
        <v>490795769</v>
      </c>
      <c r="J6" s="56">
        <v>85</v>
      </c>
      <c r="K6" s="56" t="s">
        <v>41</v>
      </c>
      <c r="L6" s="34">
        <v>417176403.64999998</v>
      </c>
      <c r="M6" s="58">
        <v>100</v>
      </c>
      <c r="N6" s="59">
        <v>100</v>
      </c>
      <c r="O6" s="34">
        <v>490795769</v>
      </c>
      <c r="P6" s="34">
        <v>417176403.64999998</v>
      </c>
      <c r="Q6" s="47"/>
      <c r="R6" s="47"/>
      <c r="S6" s="47"/>
      <c r="T6" s="47"/>
      <c r="U6" s="47"/>
      <c r="V6" s="47"/>
      <c r="W6" s="47"/>
      <c r="X6" s="47"/>
    </row>
    <row r="7" spans="1:24" ht="25.5" x14ac:dyDescent="0.2">
      <c r="A7" s="56" t="s">
        <v>38</v>
      </c>
      <c r="B7" s="151" t="s">
        <v>42</v>
      </c>
      <c r="C7" s="269" t="s">
        <v>48</v>
      </c>
      <c r="D7" s="56" t="s">
        <v>12</v>
      </c>
      <c r="E7" s="57">
        <v>42668</v>
      </c>
      <c r="F7" s="57">
        <v>44651</v>
      </c>
      <c r="G7" s="57">
        <v>42681</v>
      </c>
      <c r="H7" s="34">
        <v>1100000000</v>
      </c>
      <c r="I7" s="34">
        <v>1100000000</v>
      </c>
      <c r="J7" s="56">
        <v>85</v>
      </c>
      <c r="K7" s="56" t="s">
        <v>41</v>
      </c>
      <c r="L7" s="34">
        <v>935000000</v>
      </c>
      <c r="M7" s="58">
        <v>100</v>
      </c>
      <c r="N7" s="59">
        <v>100</v>
      </c>
      <c r="O7" s="34">
        <v>1100000000</v>
      </c>
      <c r="P7" s="34">
        <v>935000000</v>
      </c>
      <c r="Q7" s="47"/>
      <c r="R7" s="47"/>
      <c r="S7" s="47"/>
      <c r="T7" s="47"/>
      <c r="U7" s="47"/>
      <c r="V7" s="47"/>
      <c r="W7" s="47"/>
      <c r="X7" s="47"/>
    </row>
    <row r="8" spans="1:24" ht="51" x14ac:dyDescent="0.2">
      <c r="A8" s="56" t="s">
        <v>38</v>
      </c>
      <c r="B8" s="151" t="s">
        <v>49</v>
      </c>
      <c r="C8" s="269" t="s">
        <v>50</v>
      </c>
      <c r="D8" s="56" t="s">
        <v>12</v>
      </c>
      <c r="E8" s="57">
        <v>42705</v>
      </c>
      <c r="F8" s="57">
        <v>44072</v>
      </c>
      <c r="G8" s="57">
        <v>42698</v>
      </c>
      <c r="H8" s="34">
        <v>400000000</v>
      </c>
      <c r="I8" s="34">
        <v>400000000</v>
      </c>
      <c r="J8" s="56">
        <v>85</v>
      </c>
      <c r="K8" s="56" t="s">
        <v>41</v>
      </c>
      <c r="L8" s="34">
        <v>340000000</v>
      </c>
      <c r="M8" s="58">
        <v>100</v>
      </c>
      <c r="N8" s="59">
        <v>100</v>
      </c>
      <c r="O8" s="34">
        <v>400000000</v>
      </c>
      <c r="P8" s="34">
        <v>340000000</v>
      </c>
      <c r="Q8" s="47"/>
      <c r="R8" s="47"/>
      <c r="S8" s="47"/>
      <c r="T8" s="47"/>
      <c r="U8" s="47"/>
      <c r="V8" s="47"/>
      <c r="W8" s="47"/>
      <c r="X8" s="47"/>
    </row>
    <row r="9" spans="1:24" ht="38.25" x14ac:dyDescent="0.2">
      <c r="A9" s="56" t="s">
        <v>38</v>
      </c>
      <c r="B9" s="151" t="s">
        <v>42</v>
      </c>
      <c r="C9" s="269" t="s">
        <v>51</v>
      </c>
      <c r="D9" s="56" t="s">
        <v>12</v>
      </c>
      <c r="E9" s="57">
        <v>43448</v>
      </c>
      <c r="F9" s="57">
        <v>44741</v>
      </c>
      <c r="G9" s="57">
        <v>42705</v>
      </c>
      <c r="H9" s="34">
        <v>1500000000</v>
      </c>
      <c r="I9" s="34">
        <v>1500000000</v>
      </c>
      <c r="J9" s="56">
        <v>85</v>
      </c>
      <c r="K9" s="56" t="s">
        <v>41</v>
      </c>
      <c r="L9" s="34">
        <v>1275000000</v>
      </c>
      <c r="M9" s="58">
        <v>100</v>
      </c>
      <c r="N9" s="59">
        <v>100</v>
      </c>
      <c r="O9" s="34">
        <v>1500000000</v>
      </c>
      <c r="P9" s="34">
        <v>1275000000</v>
      </c>
      <c r="Q9" s="47"/>
      <c r="R9" s="47"/>
      <c r="S9" s="47"/>
      <c r="T9" s="47"/>
      <c r="U9" s="47"/>
      <c r="V9" s="47"/>
      <c r="W9" s="47"/>
      <c r="X9" s="47"/>
    </row>
    <row r="10" spans="1:24" ht="25.5" x14ac:dyDescent="0.2">
      <c r="A10" s="56" t="s">
        <v>38</v>
      </c>
      <c r="B10" s="151" t="s">
        <v>42</v>
      </c>
      <c r="C10" s="269" t="s">
        <v>52</v>
      </c>
      <c r="D10" s="56" t="s">
        <v>53</v>
      </c>
      <c r="E10" s="57">
        <v>43039</v>
      </c>
      <c r="F10" s="57">
        <v>44513</v>
      </c>
      <c r="G10" s="57">
        <v>42801</v>
      </c>
      <c r="H10" s="34">
        <v>400000000</v>
      </c>
      <c r="I10" s="34">
        <v>400000000</v>
      </c>
      <c r="J10" s="56">
        <v>85</v>
      </c>
      <c r="K10" s="56" t="s">
        <v>41</v>
      </c>
      <c r="L10" s="34">
        <v>340000000</v>
      </c>
      <c r="M10" s="58">
        <v>100</v>
      </c>
      <c r="N10" s="59">
        <v>100</v>
      </c>
      <c r="O10" s="34">
        <v>400000000</v>
      </c>
      <c r="P10" s="34">
        <v>340000000</v>
      </c>
      <c r="Q10" s="47"/>
      <c r="R10" s="47"/>
      <c r="S10" s="47"/>
      <c r="T10" s="47"/>
      <c r="U10" s="47"/>
      <c r="V10" s="47"/>
      <c r="W10" s="47"/>
      <c r="X10" s="47"/>
    </row>
    <row r="11" spans="1:24" ht="25.5" x14ac:dyDescent="0.2">
      <c r="A11" s="56" t="s">
        <v>38</v>
      </c>
      <c r="B11" s="151" t="s">
        <v>42</v>
      </c>
      <c r="C11" s="269" t="s">
        <v>54</v>
      </c>
      <c r="D11" s="56" t="s">
        <v>53</v>
      </c>
      <c r="E11" s="57">
        <v>43087</v>
      </c>
      <c r="F11" s="57">
        <v>44087</v>
      </c>
      <c r="G11" s="57">
        <v>42874</v>
      </c>
      <c r="H11" s="34">
        <v>300000000</v>
      </c>
      <c r="I11" s="34">
        <v>300000000</v>
      </c>
      <c r="J11" s="56">
        <v>85</v>
      </c>
      <c r="K11" s="56" t="s">
        <v>41</v>
      </c>
      <c r="L11" s="34">
        <v>255000000</v>
      </c>
      <c r="M11" s="58">
        <v>100</v>
      </c>
      <c r="N11" s="59">
        <v>100</v>
      </c>
      <c r="O11" s="34">
        <v>300000000</v>
      </c>
      <c r="P11" s="34">
        <v>255000000</v>
      </c>
      <c r="Q11" s="47"/>
      <c r="R11" s="47"/>
      <c r="S11" s="47"/>
      <c r="T11" s="47"/>
      <c r="U11" s="47"/>
      <c r="V11" s="47"/>
      <c r="W11" s="47"/>
      <c r="X11" s="47"/>
    </row>
    <row r="12" spans="1:24" ht="25.5" x14ac:dyDescent="0.2">
      <c r="A12" s="56" t="s">
        <v>38</v>
      </c>
      <c r="B12" s="151" t="s">
        <v>42</v>
      </c>
      <c r="C12" s="269" t="s">
        <v>55</v>
      </c>
      <c r="D12" s="56" t="s">
        <v>56</v>
      </c>
      <c r="E12" s="57">
        <v>43465</v>
      </c>
      <c r="F12" s="57">
        <v>44225</v>
      </c>
      <c r="G12" s="57">
        <v>43073</v>
      </c>
      <c r="H12" s="34">
        <v>1000000000</v>
      </c>
      <c r="I12" s="34">
        <v>1000000000</v>
      </c>
      <c r="J12" s="56">
        <v>85</v>
      </c>
      <c r="K12" s="56" t="s">
        <v>41</v>
      </c>
      <c r="L12" s="34">
        <v>850000000</v>
      </c>
      <c r="M12" s="58">
        <v>100</v>
      </c>
      <c r="N12" s="59">
        <v>100</v>
      </c>
      <c r="O12" s="34">
        <v>1000000000</v>
      </c>
      <c r="P12" s="34">
        <v>850000000</v>
      </c>
      <c r="Q12" s="47"/>
      <c r="R12" s="47"/>
      <c r="S12" s="47"/>
      <c r="T12" s="47"/>
      <c r="U12" s="47"/>
      <c r="V12" s="47"/>
      <c r="W12" s="47"/>
      <c r="X12" s="47"/>
    </row>
    <row r="13" spans="1:24" ht="25.5" x14ac:dyDescent="0.2">
      <c r="A13" s="56" t="s">
        <v>57</v>
      </c>
      <c r="B13" s="151" t="s">
        <v>58</v>
      </c>
      <c r="C13" s="269" t="s">
        <v>59</v>
      </c>
      <c r="D13" s="56"/>
      <c r="E13" s="57">
        <v>42552</v>
      </c>
      <c r="F13" s="57">
        <v>43830</v>
      </c>
      <c r="G13" s="57">
        <v>42478</v>
      </c>
      <c r="H13" s="34">
        <v>679326140</v>
      </c>
      <c r="I13" s="34">
        <v>679326140</v>
      </c>
      <c r="J13" s="56">
        <v>85</v>
      </c>
      <c r="K13" s="56" t="s">
        <v>41</v>
      </c>
      <c r="L13" s="34">
        <v>577427219</v>
      </c>
      <c r="M13" s="58">
        <v>100</v>
      </c>
      <c r="N13" s="59">
        <v>100</v>
      </c>
      <c r="O13" s="34">
        <v>679326140</v>
      </c>
      <c r="P13" s="34">
        <v>577427219</v>
      </c>
      <c r="Q13" s="47"/>
      <c r="R13" s="47"/>
      <c r="S13" s="47"/>
      <c r="T13" s="47"/>
      <c r="U13" s="47"/>
      <c r="V13" s="47"/>
      <c r="W13" s="47"/>
      <c r="X13" s="47"/>
    </row>
    <row r="14" spans="1:24" ht="25.5" x14ac:dyDescent="0.2">
      <c r="A14" s="56" t="s">
        <v>57</v>
      </c>
      <c r="B14" s="151" t="s">
        <v>60</v>
      </c>
      <c r="C14" s="269" t="s">
        <v>62</v>
      </c>
      <c r="D14" s="56"/>
      <c r="E14" s="57">
        <v>42614</v>
      </c>
      <c r="F14" s="57">
        <v>43159</v>
      </c>
      <c r="G14" s="57">
        <v>42607</v>
      </c>
      <c r="H14" s="60">
        <v>29995576</v>
      </c>
      <c r="I14" s="60">
        <v>29995576</v>
      </c>
      <c r="J14" s="56">
        <v>85</v>
      </c>
      <c r="K14" s="56" t="s">
        <v>41</v>
      </c>
      <c r="L14" s="34">
        <v>25496239.600000001</v>
      </c>
      <c r="M14" s="58">
        <v>100</v>
      </c>
      <c r="N14" s="59">
        <v>100</v>
      </c>
      <c r="O14" s="34">
        <v>29995576</v>
      </c>
      <c r="P14" s="34">
        <v>25496239.600000001</v>
      </c>
      <c r="Q14" s="47"/>
      <c r="R14" s="47"/>
      <c r="S14" s="47"/>
      <c r="T14" s="47"/>
      <c r="U14" s="47"/>
      <c r="V14" s="47"/>
      <c r="W14" s="47"/>
      <c r="X14" s="47"/>
    </row>
    <row r="15" spans="1:24" x14ac:dyDescent="0.2">
      <c r="A15" s="56" t="s">
        <v>57</v>
      </c>
      <c r="B15" s="151" t="s">
        <v>63</v>
      </c>
      <c r="C15" s="269" t="s">
        <v>65</v>
      </c>
      <c r="D15" s="56" t="s">
        <v>64</v>
      </c>
      <c r="E15" s="57">
        <v>42795</v>
      </c>
      <c r="F15" s="57">
        <v>43220</v>
      </c>
      <c r="G15" s="57">
        <v>42634</v>
      </c>
      <c r="H15" s="60">
        <v>29216663</v>
      </c>
      <c r="I15" s="60">
        <v>29216663</v>
      </c>
      <c r="J15" s="56">
        <v>85</v>
      </c>
      <c r="K15" s="56" t="s">
        <v>41</v>
      </c>
      <c r="L15" s="34">
        <v>24834163.550000001</v>
      </c>
      <c r="M15" s="58">
        <v>100</v>
      </c>
      <c r="N15" s="59">
        <v>100</v>
      </c>
      <c r="O15" s="34">
        <v>29216663</v>
      </c>
      <c r="P15" s="34">
        <v>24834163.550000001</v>
      </c>
      <c r="Q15" s="47"/>
      <c r="R15" s="47"/>
      <c r="S15" s="47"/>
      <c r="T15" s="47"/>
      <c r="U15" s="47"/>
      <c r="V15" s="47"/>
      <c r="W15" s="47"/>
      <c r="X15" s="47"/>
    </row>
    <row r="16" spans="1:24" ht="38.25" x14ac:dyDescent="0.2">
      <c r="A16" s="56" t="s">
        <v>57</v>
      </c>
      <c r="B16" s="151" t="s">
        <v>66</v>
      </c>
      <c r="C16" s="269" t="s">
        <v>68</v>
      </c>
      <c r="D16" s="56"/>
      <c r="E16" s="57">
        <v>42644</v>
      </c>
      <c r="F16" s="57">
        <v>43190</v>
      </c>
      <c r="G16" s="57">
        <v>42607</v>
      </c>
      <c r="H16" s="60">
        <v>29999996</v>
      </c>
      <c r="I16" s="60">
        <v>29999996</v>
      </c>
      <c r="J16" s="56">
        <v>85</v>
      </c>
      <c r="K16" s="56" t="s">
        <v>41</v>
      </c>
      <c r="L16" s="34">
        <v>25499996.600000001</v>
      </c>
      <c r="M16" s="58">
        <v>100</v>
      </c>
      <c r="N16" s="59">
        <v>100</v>
      </c>
      <c r="O16" s="34">
        <v>29999996</v>
      </c>
      <c r="P16" s="34">
        <v>25499996.600000001</v>
      </c>
      <c r="Q16" s="47"/>
      <c r="R16" s="47"/>
      <c r="S16" s="47"/>
      <c r="T16" s="47"/>
      <c r="U16" s="47"/>
      <c r="V16" s="47"/>
      <c r="W16" s="47"/>
      <c r="X16" s="47"/>
    </row>
    <row r="17" spans="1:24" ht="25.5" x14ac:dyDescent="0.2">
      <c r="A17" s="56" t="s">
        <v>57</v>
      </c>
      <c r="B17" s="151" t="s">
        <v>69</v>
      </c>
      <c r="C17" s="269" t="s">
        <v>71</v>
      </c>
      <c r="D17" s="56"/>
      <c r="E17" s="57">
        <v>42736</v>
      </c>
      <c r="F17" s="57">
        <v>43465</v>
      </c>
      <c r="G17" s="57">
        <v>42634</v>
      </c>
      <c r="H17" s="60">
        <v>28185831</v>
      </c>
      <c r="I17" s="60">
        <v>28185831</v>
      </c>
      <c r="J17" s="56">
        <v>85</v>
      </c>
      <c r="K17" s="56" t="s">
        <v>41</v>
      </c>
      <c r="L17" s="34">
        <v>23957956.350000001</v>
      </c>
      <c r="M17" s="58">
        <v>100</v>
      </c>
      <c r="N17" s="59">
        <v>100</v>
      </c>
      <c r="O17" s="34">
        <v>28185831</v>
      </c>
      <c r="P17" s="34">
        <v>23957956.350000001</v>
      </c>
      <c r="Q17" s="47"/>
      <c r="R17" s="47"/>
      <c r="S17" s="47"/>
      <c r="T17" s="47"/>
      <c r="U17" s="47"/>
      <c r="V17" s="47"/>
      <c r="W17" s="47"/>
      <c r="X17" s="47"/>
    </row>
    <row r="18" spans="1:24" ht="38.25" x14ac:dyDescent="0.2">
      <c r="A18" s="56" t="s">
        <v>57</v>
      </c>
      <c r="B18" s="151" t="s">
        <v>72</v>
      </c>
      <c r="C18" s="269" t="s">
        <v>74</v>
      </c>
      <c r="D18" s="56"/>
      <c r="E18" s="57">
        <v>42689</v>
      </c>
      <c r="F18" s="57">
        <v>43205</v>
      </c>
      <c r="G18" s="57">
        <v>42634</v>
      </c>
      <c r="H18" s="60">
        <v>29687008</v>
      </c>
      <c r="I18" s="60">
        <v>29687008</v>
      </c>
      <c r="J18" s="56">
        <v>85</v>
      </c>
      <c r="K18" s="56" t="s">
        <v>41</v>
      </c>
      <c r="L18" s="34">
        <v>25233956.800000001</v>
      </c>
      <c r="M18" s="58">
        <v>100</v>
      </c>
      <c r="N18" s="59">
        <v>100</v>
      </c>
      <c r="O18" s="34">
        <v>29687008</v>
      </c>
      <c r="P18" s="34">
        <v>25233956.800000001</v>
      </c>
      <c r="Q18" s="47"/>
      <c r="R18" s="47"/>
      <c r="S18" s="47"/>
      <c r="T18" s="47"/>
      <c r="U18" s="47"/>
      <c r="V18" s="47"/>
      <c r="W18" s="47"/>
      <c r="X18" s="47"/>
    </row>
    <row r="19" spans="1:24" ht="25.5" x14ac:dyDescent="0.2">
      <c r="A19" s="56" t="s">
        <v>57</v>
      </c>
      <c r="B19" s="151" t="s">
        <v>75</v>
      </c>
      <c r="C19" s="269" t="s">
        <v>77</v>
      </c>
      <c r="D19" s="56"/>
      <c r="E19" s="57">
        <v>42717</v>
      </c>
      <c r="F19" s="57">
        <v>43281</v>
      </c>
      <c r="G19" s="57">
        <v>42634</v>
      </c>
      <c r="H19" s="60">
        <v>30000000</v>
      </c>
      <c r="I19" s="60">
        <v>30000000</v>
      </c>
      <c r="J19" s="56">
        <v>85</v>
      </c>
      <c r="K19" s="56" t="s">
        <v>41</v>
      </c>
      <c r="L19" s="34">
        <v>25500000</v>
      </c>
      <c r="M19" s="58">
        <v>100</v>
      </c>
      <c r="N19" s="59">
        <v>100</v>
      </c>
      <c r="O19" s="34">
        <v>30000000</v>
      </c>
      <c r="P19" s="34">
        <v>25500000</v>
      </c>
      <c r="Q19" s="47"/>
      <c r="R19" s="47"/>
      <c r="S19" s="47"/>
      <c r="T19" s="47"/>
      <c r="U19" s="47"/>
      <c r="V19" s="47"/>
      <c r="W19" s="47"/>
      <c r="X19" s="47"/>
    </row>
    <row r="20" spans="1:24" ht="25.5" x14ac:dyDescent="0.2">
      <c r="A20" s="56" t="s">
        <v>57</v>
      </c>
      <c r="B20" s="151" t="s">
        <v>78</v>
      </c>
      <c r="C20" s="269" t="s">
        <v>80</v>
      </c>
      <c r="D20" s="56"/>
      <c r="E20" s="57">
        <v>42583</v>
      </c>
      <c r="F20" s="57">
        <v>43131</v>
      </c>
      <c r="G20" s="57">
        <v>42607</v>
      </c>
      <c r="H20" s="60">
        <v>30000000</v>
      </c>
      <c r="I20" s="60">
        <v>30000000</v>
      </c>
      <c r="J20" s="56">
        <v>85</v>
      </c>
      <c r="K20" s="56" t="s">
        <v>41</v>
      </c>
      <c r="L20" s="34">
        <v>25500000</v>
      </c>
      <c r="M20" s="58">
        <v>100</v>
      </c>
      <c r="N20" s="59">
        <v>100</v>
      </c>
      <c r="O20" s="34">
        <v>30000000</v>
      </c>
      <c r="P20" s="34">
        <v>25500000</v>
      </c>
      <c r="Q20" s="47"/>
      <c r="R20" s="47"/>
      <c r="S20" s="47"/>
      <c r="T20" s="47"/>
      <c r="U20" s="47"/>
      <c r="V20" s="47"/>
      <c r="W20" s="47"/>
      <c r="X20" s="47"/>
    </row>
    <row r="21" spans="1:24" ht="38.25" x14ac:dyDescent="0.2">
      <c r="A21" s="56" t="s">
        <v>57</v>
      </c>
      <c r="B21" s="151" t="s">
        <v>81</v>
      </c>
      <c r="C21" s="269" t="s">
        <v>83</v>
      </c>
      <c r="D21" s="56" t="s">
        <v>82</v>
      </c>
      <c r="E21" s="57">
        <v>42675</v>
      </c>
      <c r="F21" s="57">
        <v>43220</v>
      </c>
      <c r="G21" s="57">
        <v>42634</v>
      </c>
      <c r="H21" s="60">
        <v>29559684</v>
      </c>
      <c r="I21" s="60">
        <v>29559684</v>
      </c>
      <c r="J21" s="56">
        <v>85</v>
      </c>
      <c r="K21" s="56" t="s">
        <v>41</v>
      </c>
      <c r="L21" s="34">
        <v>25125731.399999999</v>
      </c>
      <c r="M21" s="58">
        <v>100</v>
      </c>
      <c r="N21" s="59">
        <v>100</v>
      </c>
      <c r="O21" s="34">
        <v>29559684</v>
      </c>
      <c r="P21" s="34">
        <v>25125731.399999999</v>
      </c>
      <c r="Q21" s="47"/>
      <c r="R21" s="47"/>
      <c r="S21" s="47"/>
      <c r="T21" s="47"/>
      <c r="U21" s="47"/>
      <c r="V21" s="47"/>
      <c r="W21" s="47"/>
      <c r="X21" s="47"/>
    </row>
    <row r="22" spans="1:24" x14ac:dyDescent="0.2">
      <c r="A22" s="56" t="s">
        <v>57</v>
      </c>
      <c r="B22" s="151" t="s">
        <v>84</v>
      </c>
      <c r="C22" s="269" t="s">
        <v>86</v>
      </c>
      <c r="D22" s="56" t="s">
        <v>85</v>
      </c>
      <c r="E22" s="57">
        <v>42759</v>
      </c>
      <c r="F22" s="57">
        <v>43220</v>
      </c>
      <c r="G22" s="57">
        <v>42634</v>
      </c>
      <c r="H22" s="60">
        <v>30000000</v>
      </c>
      <c r="I22" s="60">
        <v>30000000</v>
      </c>
      <c r="J22" s="56">
        <v>85</v>
      </c>
      <c r="K22" s="56" t="s">
        <v>41</v>
      </c>
      <c r="L22" s="34">
        <v>25500000</v>
      </c>
      <c r="M22" s="58">
        <v>100</v>
      </c>
      <c r="N22" s="59">
        <v>100</v>
      </c>
      <c r="O22" s="34">
        <v>30000000</v>
      </c>
      <c r="P22" s="34">
        <v>25500000</v>
      </c>
      <c r="Q22" s="47"/>
      <c r="R22" s="47"/>
      <c r="S22" s="47"/>
      <c r="T22" s="47"/>
      <c r="U22" s="47"/>
      <c r="V22" s="47"/>
      <c r="W22" s="47"/>
      <c r="X22" s="47"/>
    </row>
    <row r="23" spans="1:24" ht="25.5" x14ac:dyDescent="0.2">
      <c r="A23" s="56" t="s">
        <v>57</v>
      </c>
      <c r="B23" s="151" t="s">
        <v>87</v>
      </c>
      <c r="C23" s="269" t="s">
        <v>88</v>
      </c>
      <c r="D23" s="56" t="s">
        <v>12</v>
      </c>
      <c r="E23" s="57">
        <v>42675</v>
      </c>
      <c r="F23" s="57">
        <v>43251</v>
      </c>
      <c r="G23" s="57">
        <v>42634</v>
      </c>
      <c r="H23" s="60">
        <v>29999996</v>
      </c>
      <c r="I23" s="60">
        <v>29999996</v>
      </c>
      <c r="J23" s="56">
        <v>85</v>
      </c>
      <c r="K23" s="56" t="s">
        <v>41</v>
      </c>
      <c r="L23" s="34">
        <v>25499996.600000001</v>
      </c>
      <c r="M23" s="58">
        <v>100</v>
      </c>
      <c r="N23" s="59">
        <v>100</v>
      </c>
      <c r="O23" s="34">
        <v>29999996</v>
      </c>
      <c r="P23" s="34">
        <v>25499996.600000001</v>
      </c>
      <c r="Q23" s="47"/>
      <c r="R23" s="47"/>
      <c r="S23" s="47"/>
      <c r="T23" s="47"/>
      <c r="U23" s="47"/>
      <c r="V23" s="47"/>
      <c r="W23" s="47"/>
      <c r="X23" s="47"/>
    </row>
    <row r="24" spans="1:24" ht="25.5" x14ac:dyDescent="0.2">
      <c r="A24" s="56" t="s">
        <v>57</v>
      </c>
      <c r="B24" s="151" t="s">
        <v>89</v>
      </c>
      <c r="C24" s="269" t="s">
        <v>91</v>
      </c>
      <c r="D24" s="56" t="s">
        <v>90</v>
      </c>
      <c r="E24" s="57">
        <v>42705</v>
      </c>
      <c r="F24" s="57">
        <v>43220</v>
      </c>
      <c r="G24" s="57">
        <v>42634</v>
      </c>
      <c r="H24" s="60">
        <v>29899065</v>
      </c>
      <c r="I24" s="60">
        <v>29899065</v>
      </c>
      <c r="J24" s="56">
        <v>85</v>
      </c>
      <c r="K24" s="56" t="s">
        <v>41</v>
      </c>
      <c r="L24" s="34">
        <v>25414205.25</v>
      </c>
      <c r="M24" s="58">
        <v>100</v>
      </c>
      <c r="N24" s="59">
        <v>100</v>
      </c>
      <c r="O24" s="34">
        <v>29899065</v>
      </c>
      <c r="P24" s="34">
        <v>25414205.25</v>
      </c>
      <c r="Q24" s="47"/>
      <c r="R24" s="47"/>
      <c r="S24" s="47"/>
      <c r="T24" s="47"/>
      <c r="U24" s="47"/>
      <c r="V24" s="47"/>
      <c r="W24" s="47"/>
      <c r="X24" s="47"/>
    </row>
    <row r="25" spans="1:24" ht="38.25" x14ac:dyDescent="0.2">
      <c r="A25" s="56" t="s">
        <v>57</v>
      </c>
      <c r="B25" s="151" t="s">
        <v>92</v>
      </c>
      <c r="C25" s="269" t="s">
        <v>94</v>
      </c>
      <c r="D25" s="56" t="s">
        <v>93</v>
      </c>
      <c r="E25" s="57">
        <v>42663</v>
      </c>
      <c r="F25" s="57">
        <v>43281</v>
      </c>
      <c r="G25" s="57">
        <v>42634</v>
      </c>
      <c r="H25" s="60">
        <v>30000000</v>
      </c>
      <c r="I25" s="60">
        <v>30000000</v>
      </c>
      <c r="J25" s="56">
        <v>85</v>
      </c>
      <c r="K25" s="56" t="s">
        <v>41</v>
      </c>
      <c r="L25" s="34">
        <v>25500000</v>
      </c>
      <c r="M25" s="58">
        <v>100</v>
      </c>
      <c r="N25" s="59">
        <v>100</v>
      </c>
      <c r="O25" s="34">
        <v>30000000</v>
      </c>
      <c r="P25" s="34">
        <v>25500000</v>
      </c>
      <c r="Q25" s="47"/>
      <c r="R25" s="47"/>
      <c r="S25" s="47"/>
      <c r="T25" s="47"/>
      <c r="U25" s="47"/>
      <c r="V25" s="47"/>
      <c r="W25" s="47"/>
      <c r="X25" s="47"/>
    </row>
    <row r="26" spans="1:24" ht="25.5" x14ac:dyDescent="0.2">
      <c r="A26" s="56" t="s">
        <v>57</v>
      </c>
      <c r="B26" s="151" t="s">
        <v>95</v>
      </c>
      <c r="C26" s="269" t="s">
        <v>96</v>
      </c>
      <c r="D26" s="56" t="s">
        <v>35</v>
      </c>
      <c r="E26" s="57">
        <v>42679</v>
      </c>
      <c r="F26" s="57">
        <v>43173</v>
      </c>
      <c r="G26" s="57">
        <v>42649</v>
      </c>
      <c r="H26" s="60">
        <v>29964629</v>
      </c>
      <c r="I26" s="60">
        <v>29964629</v>
      </c>
      <c r="J26" s="56">
        <v>85</v>
      </c>
      <c r="K26" s="56" t="s">
        <v>41</v>
      </c>
      <c r="L26" s="34">
        <v>25469934.649999999</v>
      </c>
      <c r="M26" s="58">
        <v>100</v>
      </c>
      <c r="N26" s="59">
        <v>100</v>
      </c>
      <c r="O26" s="34">
        <v>29964629</v>
      </c>
      <c r="P26" s="34">
        <v>25469934.649999999</v>
      </c>
      <c r="Q26" s="47"/>
      <c r="R26" s="47"/>
      <c r="S26" s="47"/>
      <c r="T26" s="47"/>
      <c r="U26" s="47"/>
      <c r="V26" s="47"/>
      <c r="W26" s="47"/>
      <c r="X26" s="47"/>
    </row>
    <row r="27" spans="1:24" x14ac:dyDescent="0.2">
      <c r="A27" s="56" t="s">
        <v>57</v>
      </c>
      <c r="B27" s="151" t="s">
        <v>97</v>
      </c>
      <c r="C27" s="269" t="s">
        <v>99</v>
      </c>
      <c r="D27" s="56"/>
      <c r="E27" s="57">
        <v>42705</v>
      </c>
      <c r="F27" s="57">
        <v>43251</v>
      </c>
      <c r="G27" s="57">
        <v>42634</v>
      </c>
      <c r="H27" s="60">
        <v>30000000</v>
      </c>
      <c r="I27" s="60">
        <v>30000000</v>
      </c>
      <c r="J27" s="56">
        <v>85</v>
      </c>
      <c r="K27" s="56" t="s">
        <v>41</v>
      </c>
      <c r="L27" s="34">
        <v>25500000</v>
      </c>
      <c r="M27" s="58">
        <v>100</v>
      </c>
      <c r="N27" s="59">
        <v>100</v>
      </c>
      <c r="O27" s="34">
        <v>30000000</v>
      </c>
      <c r="P27" s="34">
        <v>25500000</v>
      </c>
      <c r="Q27" s="47"/>
      <c r="R27" s="47"/>
      <c r="S27" s="47"/>
      <c r="T27" s="47"/>
      <c r="U27" s="47"/>
      <c r="V27" s="47"/>
      <c r="W27" s="47"/>
      <c r="X27" s="47"/>
    </row>
    <row r="28" spans="1:24" x14ac:dyDescent="0.2">
      <c r="A28" s="56" t="s">
        <v>57</v>
      </c>
      <c r="B28" s="151" t="s">
        <v>100</v>
      </c>
      <c r="C28" s="269" t="s">
        <v>102</v>
      </c>
      <c r="D28" s="56"/>
      <c r="E28" s="57">
        <v>42646</v>
      </c>
      <c r="F28" s="57">
        <v>43189</v>
      </c>
      <c r="G28" s="57">
        <v>42607</v>
      </c>
      <c r="H28" s="60">
        <v>30000000</v>
      </c>
      <c r="I28" s="60">
        <v>30000000</v>
      </c>
      <c r="J28" s="56">
        <v>85</v>
      </c>
      <c r="K28" s="56" t="s">
        <v>41</v>
      </c>
      <c r="L28" s="34">
        <v>25500000</v>
      </c>
      <c r="M28" s="58">
        <v>100</v>
      </c>
      <c r="N28" s="59">
        <v>100</v>
      </c>
      <c r="O28" s="34">
        <v>30000000</v>
      </c>
      <c r="P28" s="34">
        <v>25500000</v>
      </c>
      <c r="Q28" s="47"/>
      <c r="R28" s="47"/>
      <c r="S28" s="47"/>
      <c r="T28" s="47"/>
      <c r="U28" s="47"/>
      <c r="V28" s="47"/>
      <c r="W28" s="47"/>
      <c r="X28" s="47"/>
    </row>
    <row r="29" spans="1:24" x14ac:dyDescent="0.2">
      <c r="A29" s="56" t="s">
        <v>57</v>
      </c>
      <c r="B29" s="151" t="s">
        <v>103</v>
      </c>
      <c r="C29" s="269" t="s">
        <v>105</v>
      </c>
      <c r="D29" s="56"/>
      <c r="E29" s="57">
        <v>42705</v>
      </c>
      <c r="F29" s="57">
        <v>43220</v>
      </c>
      <c r="G29" s="57">
        <v>42634</v>
      </c>
      <c r="H29" s="60">
        <v>30000000</v>
      </c>
      <c r="I29" s="60">
        <v>30000000</v>
      </c>
      <c r="J29" s="56">
        <v>85</v>
      </c>
      <c r="K29" s="56" t="s">
        <v>41</v>
      </c>
      <c r="L29" s="34">
        <v>25500000</v>
      </c>
      <c r="M29" s="58">
        <v>100</v>
      </c>
      <c r="N29" s="59">
        <v>100</v>
      </c>
      <c r="O29" s="34">
        <v>30000000</v>
      </c>
      <c r="P29" s="34">
        <v>25500000</v>
      </c>
      <c r="Q29" s="47"/>
      <c r="R29" s="47"/>
      <c r="S29" s="47"/>
      <c r="T29" s="47"/>
      <c r="U29" s="47"/>
      <c r="V29" s="47"/>
      <c r="W29" s="47"/>
      <c r="X29" s="47"/>
    </row>
    <row r="30" spans="1:24" ht="25.5" x14ac:dyDescent="0.2">
      <c r="A30" s="56" t="s">
        <v>57</v>
      </c>
      <c r="B30" s="151" t="s">
        <v>106</v>
      </c>
      <c r="C30" s="269" t="s">
        <v>107</v>
      </c>
      <c r="D30" s="56"/>
      <c r="E30" s="57">
        <v>42614</v>
      </c>
      <c r="F30" s="57">
        <v>43235</v>
      </c>
      <c r="G30" s="57">
        <v>42634</v>
      </c>
      <c r="H30" s="60">
        <v>30000000</v>
      </c>
      <c r="I30" s="60">
        <v>30000000</v>
      </c>
      <c r="J30" s="56">
        <v>85</v>
      </c>
      <c r="K30" s="56" t="s">
        <v>41</v>
      </c>
      <c r="L30" s="34">
        <v>25500000</v>
      </c>
      <c r="M30" s="58">
        <v>100</v>
      </c>
      <c r="N30" s="59">
        <v>100</v>
      </c>
      <c r="O30" s="34">
        <v>30000000</v>
      </c>
      <c r="P30" s="34">
        <v>25500000</v>
      </c>
      <c r="Q30" s="47"/>
      <c r="R30" s="47"/>
      <c r="S30" s="47"/>
      <c r="T30" s="47"/>
      <c r="U30" s="47"/>
      <c r="V30" s="47"/>
      <c r="W30" s="47"/>
      <c r="X30" s="47"/>
    </row>
    <row r="31" spans="1:24" ht="25.5" x14ac:dyDescent="0.2">
      <c r="A31" s="56" t="s">
        <v>57</v>
      </c>
      <c r="B31" s="151" t="s">
        <v>108</v>
      </c>
      <c r="C31" s="269" t="s">
        <v>110</v>
      </c>
      <c r="D31" s="56" t="s">
        <v>109</v>
      </c>
      <c r="E31" s="57">
        <v>42675</v>
      </c>
      <c r="F31" s="57">
        <v>43159</v>
      </c>
      <c r="G31" s="57">
        <v>42607</v>
      </c>
      <c r="H31" s="60">
        <v>29952375</v>
      </c>
      <c r="I31" s="60">
        <v>29952375</v>
      </c>
      <c r="J31" s="56">
        <v>85</v>
      </c>
      <c r="K31" s="56" t="s">
        <v>41</v>
      </c>
      <c r="L31" s="34">
        <v>25459518.75</v>
      </c>
      <c r="M31" s="58">
        <v>100</v>
      </c>
      <c r="N31" s="59">
        <v>100</v>
      </c>
      <c r="O31" s="34">
        <v>29952375</v>
      </c>
      <c r="P31" s="34">
        <v>25459518.75</v>
      </c>
      <c r="Q31" s="47"/>
      <c r="R31" s="47"/>
      <c r="S31" s="47"/>
      <c r="T31" s="47"/>
      <c r="U31" s="47"/>
      <c r="V31" s="47"/>
      <c r="W31" s="47"/>
      <c r="X31" s="47"/>
    </row>
    <row r="32" spans="1:24" ht="25.5" x14ac:dyDescent="0.2">
      <c r="A32" s="56" t="s">
        <v>57</v>
      </c>
      <c r="B32" s="151" t="s">
        <v>111</v>
      </c>
      <c r="C32" s="269" t="s">
        <v>112</v>
      </c>
      <c r="D32" s="56"/>
      <c r="E32" s="57">
        <v>42675</v>
      </c>
      <c r="F32" s="57">
        <v>43220</v>
      </c>
      <c r="G32" s="57">
        <v>42634</v>
      </c>
      <c r="H32" s="60">
        <v>28506898</v>
      </c>
      <c r="I32" s="60">
        <v>28506898</v>
      </c>
      <c r="J32" s="56">
        <v>85</v>
      </c>
      <c r="K32" s="56" t="s">
        <v>41</v>
      </c>
      <c r="L32" s="34">
        <v>24230863.300000001</v>
      </c>
      <c r="M32" s="58">
        <v>100</v>
      </c>
      <c r="N32" s="59">
        <v>100</v>
      </c>
      <c r="O32" s="34">
        <v>28506898</v>
      </c>
      <c r="P32" s="34">
        <v>24230863.300000001</v>
      </c>
      <c r="Q32" s="47"/>
      <c r="R32" s="47"/>
      <c r="S32" s="47"/>
      <c r="T32" s="47"/>
      <c r="U32" s="47"/>
      <c r="V32" s="47"/>
      <c r="W32" s="47"/>
      <c r="X32" s="47"/>
    </row>
    <row r="33" spans="1:24" ht="25.5" x14ac:dyDescent="0.2">
      <c r="A33" s="56" t="s">
        <v>57</v>
      </c>
      <c r="B33" s="151" t="s">
        <v>113</v>
      </c>
      <c r="C33" s="269" t="s">
        <v>115</v>
      </c>
      <c r="D33" s="56"/>
      <c r="E33" s="57">
        <v>42614</v>
      </c>
      <c r="F33" s="57">
        <v>43220</v>
      </c>
      <c r="G33" s="57">
        <v>42634</v>
      </c>
      <c r="H33" s="60">
        <v>29989822</v>
      </c>
      <c r="I33" s="60">
        <v>29989822</v>
      </c>
      <c r="J33" s="56">
        <v>85</v>
      </c>
      <c r="K33" s="56" t="s">
        <v>41</v>
      </c>
      <c r="L33" s="34">
        <v>25491348.699999999</v>
      </c>
      <c r="M33" s="58">
        <v>100</v>
      </c>
      <c r="N33" s="59">
        <v>100</v>
      </c>
      <c r="O33" s="34">
        <v>29989822</v>
      </c>
      <c r="P33" s="34">
        <v>25491348.699999999</v>
      </c>
      <c r="Q33" s="47"/>
      <c r="R33" s="47"/>
      <c r="S33" s="47"/>
      <c r="T33" s="47"/>
      <c r="U33" s="47"/>
      <c r="V33" s="47"/>
      <c r="W33" s="47"/>
      <c r="X33" s="47"/>
    </row>
    <row r="34" spans="1:24" ht="38.25" x14ac:dyDescent="0.2">
      <c r="A34" s="56" t="s">
        <v>3059</v>
      </c>
      <c r="B34" s="151" t="s">
        <v>3087</v>
      </c>
      <c r="C34" s="269" t="s">
        <v>3159</v>
      </c>
      <c r="D34" s="56" t="s">
        <v>12</v>
      </c>
      <c r="E34" s="57">
        <v>43566</v>
      </c>
      <c r="F34" s="57">
        <v>44498</v>
      </c>
      <c r="G34" s="57">
        <v>43522</v>
      </c>
      <c r="H34" s="60">
        <v>19928446</v>
      </c>
      <c r="I34" s="60">
        <v>19928446</v>
      </c>
      <c r="J34" s="56">
        <v>85</v>
      </c>
      <c r="K34" s="56" t="s">
        <v>41</v>
      </c>
      <c r="L34" s="34">
        <v>16939179.100000001</v>
      </c>
      <c r="M34" s="58">
        <v>100</v>
      </c>
      <c r="N34" s="59">
        <v>100</v>
      </c>
      <c r="O34" s="34">
        <v>19928446</v>
      </c>
      <c r="P34" s="34">
        <v>16939179.100000001</v>
      </c>
      <c r="Q34" s="47"/>
      <c r="R34" s="47"/>
      <c r="S34" s="47"/>
      <c r="T34" s="47"/>
      <c r="U34" s="47"/>
      <c r="V34" s="47"/>
      <c r="W34" s="47"/>
      <c r="X34" s="47"/>
    </row>
    <row r="35" spans="1:24" ht="38.25" x14ac:dyDescent="0.2">
      <c r="A35" s="56" t="s">
        <v>3059</v>
      </c>
      <c r="B35" s="151" t="s">
        <v>726</v>
      </c>
      <c r="C35" s="269" t="s">
        <v>3160</v>
      </c>
      <c r="D35" s="56" t="s">
        <v>12</v>
      </c>
      <c r="E35" s="57">
        <v>43567</v>
      </c>
      <c r="F35" s="57">
        <v>44225</v>
      </c>
      <c r="G35" s="57">
        <v>43522</v>
      </c>
      <c r="H35" s="60">
        <v>20000000</v>
      </c>
      <c r="I35" s="60">
        <v>20000000</v>
      </c>
      <c r="J35" s="56">
        <v>85</v>
      </c>
      <c r="K35" s="56" t="s">
        <v>41</v>
      </c>
      <c r="L35" s="34">
        <v>17000000</v>
      </c>
      <c r="M35" s="58">
        <v>100</v>
      </c>
      <c r="N35" s="59">
        <v>100</v>
      </c>
      <c r="O35" s="34">
        <v>20000000</v>
      </c>
      <c r="P35" s="34">
        <v>17000000</v>
      </c>
      <c r="Q35" s="47"/>
      <c r="R35" s="47"/>
      <c r="S35" s="47"/>
      <c r="T35" s="47"/>
      <c r="U35" s="47"/>
      <c r="V35" s="47"/>
      <c r="W35" s="47"/>
      <c r="X35" s="47"/>
    </row>
    <row r="36" spans="1:24" ht="25.5" x14ac:dyDescent="0.2">
      <c r="A36" s="56" t="s">
        <v>3059</v>
      </c>
      <c r="B36" s="151" t="s">
        <v>3088</v>
      </c>
      <c r="C36" s="269" t="s">
        <v>3161</v>
      </c>
      <c r="D36" s="56" t="s">
        <v>12</v>
      </c>
      <c r="E36" s="57">
        <v>43567</v>
      </c>
      <c r="F36" s="57">
        <v>44387</v>
      </c>
      <c r="G36" s="57">
        <v>43522</v>
      </c>
      <c r="H36" s="60">
        <v>20000000</v>
      </c>
      <c r="I36" s="60">
        <v>20000000</v>
      </c>
      <c r="J36" s="56">
        <v>85</v>
      </c>
      <c r="K36" s="56" t="s">
        <v>41</v>
      </c>
      <c r="L36" s="34">
        <v>17000000</v>
      </c>
      <c r="M36" s="58">
        <v>100</v>
      </c>
      <c r="N36" s="59">
        <v>100</v>
      </c>
      <c r="O36" s="34">
        <v>20000000</v>
      </c>
      <c r="P36" s="34">
        <v>17000000</v>
      </c>
      <c r="Q36" s="47"/>
      <c r="R36" s="47"/>
      <c r="S36" s="47"/>
      <c r="T36" s="47"/>
      <c r="U36" s="47"/>
      <c r="V36" s="47"/>
      <c r="W36" s="47"/>
      <c r="X36" s="47"/>
    </row>
    <row r="37" spans="1:24" ht="25.5" x14ac:dyDescent="0.2">
      <c r="A37" s="56" t="s">
        <v>3059</v>
      </c>
      <c r="B37" s="151" t="s">
        <v>742</v>
      </c>
      <c r="C37" s="269" t="s">
        <v>3162</v>
      </c>
      <c r="D37" s="56" t="s">
        <v>67</v>
      </c>
      <c r="E37" s="57">
        <v>43567</v>
      </c>
      <c r="F37" s="57">
        <v>44387</v>
      </c>
      <c r="G37" s="57">
        <v>43522</v>
      </c>
      <c r="H37" s="60">
        <v>20000000</v>
      </c>
      <c r="I37" s="60">
        <v>20000000</v>
      </c>
      <c r="J37" s="56">
        <v>85</v>
      </c>
      <c r="K37" s="56" t="s">
        <v>41</v>
      </c>
      <c r="L37" s="34">
        <v>17000000</v>
      </c>
      <c r="M37" s="58">
        <v>100</v>
      </c>
      <c r="N37" s="59">
        <v>100</v>
      </c>
      <c r="O37" s="34">
        <v>20000000</v>
      </c>
      <c r="P37" s="34">
        <v>17000000</v>
      </c>
      <c r="Q37" s="47"/>
      <c r="R37" s="47"/>
      <c r="S37" s="47"/>
      <c r="T37" s="47"/>
      <c r="U37" s="47"/>
      <c r="V37" s="47"/>
      <c r="W37" s="47"/>
      <c r="X37" s="47"/>
    </row>
    <row r="38" spans="1:24" ht="25.5" x14ac:dyDescent="0.2">
      <c r="A38" s="56" t="s">
        <v>3059</v>
      </c>
      <c r="B38" s="151" t="s">
        <v>2096</v>
      </c>
      <c r="C38" s="269" t="s">
        <v>3163</v>
      </c>
      <c r="D38" s="56" t="s">
        <v>64</v>
      </c>
      <c r="E38" s="57">
        <v>43567</v>
      </c>
      <c r="F38" s="57">
        <v>44387</v>
      </c>
      <c r="G38" s="57">
        <v>43522</v>
      </c>
      <c r="H38" s="60">
        <v>19551500</v>
      </c>
      <c r="I38" s="60">
        <v>19551500</v>
      </c>
      <c r="J38" s="56">
        <v>85</v>
      </c>
      <c r="K38" s="56" t="s">
        <v>41</v>
      </c>
      <c r="L38" s="34">
        <v>16618775</v>
      </c>
      <c r="M38" s="58">
        <v>100</v>
      </c>
      <c r="N38" s="59">
        <v>100</v>
      </c>
      <c r="O38" s="34">
        <v>19551500</v>
      </c>
      <c r="P38" s="34">
        <v>16618775</v>
      </c>
      <c r="Q38" s="47"/>
      <c r="R38" s="47"/>
      <c r="S38" s="47"/>
      <c r="T38" s="47"/>
      <c r="U38" s="47"/>
      <c r="V38" s="47"/>
      <c r="W38" s="47"/>
      <c r="X38" s="47"/>
    </row>
    <row r="39" spans="1:24" ht="25.5" x14ac:dyDescent="0.2">
      <c r="A39" s="56" t="s">
        <v>3059</v>
      </c>
      <c r="B39" s="151" t="s">
        <v>752</v>
      </c>
      <c r="C39" s="269" t="s">
        <v>3164</v>
      </c>
      <c r="D39" s="56" t="s">
        <v>12</v>
      </c>
      <c r="E39" s="57">
        <v>43567</v>
      </c>
      <c r="F39" s="57">
        <v>44387</v>
      </c>
      <c r="G39" s="57">
        <v>43522</v>
      </c>
      <c r="H39" s="60">
        <v>19977515</v>
      </c>
      <c r="I39" s="60">
        <v>19977515</v>
      </c>
      <c r="J39" s="56">
        <v>85</v>
      </c>
      <c r="K39" s="56" t="s">
        <v>41</v>
      </c>
      <c r="L39" s="34">
        <v>16980887.75</v>
      </c>
      <c r="M39" s="58">
        <v>100</v>
      </c>
      <c r="N39" s="59">
        <v>100</v>
      </c>
      <c r="O39" s="34">
        <v>19977515</v>
      </c>
      <c r="P39" s="34">
        <v>16980887.75</v>
      </c>
      <c r="Q39" s="47"/>
      <c r="R39" s="47"/>
      <c r="S39" s="47"/>
      <c r="T39" s="47"/>
      <c r="U39" s="47"/>
      <c r="V39" s="47"/>
      <c r="W39" s="47"/>
      <c r="X39" s="47"/>
    </row>
    <row r="40" spans="1:24" ht="25.5" x14ac:dyDescent="0.2">
      <c r="A40" s="56" t="s">
        <v>3059</v>
      </c>
      <c r="B40" s="151" t="s">
        <v>3089</v>
      </c>
      <c r="C40" s="269" t="s">
        <v>3165</v>
      </c>
      <c r="D40" s="56" t="s">
        <v>12</v>
      </c>
      <c r="E40" s="57">
        <v>43556</v>
      </c>
      <c r="F40" s="57">
        <v>44072</v>
      </c>
      <c r="G40" s="57">
        <v>43522</v>
      </c>
      <c r="H40" s="60">
        <v>20000000</v>
      </c>
      <c r="I40" s="60">
        <v>20000000</v>
      </c>
      <c r="J40" s="56">
        <v>85</v>
      </c>
      <c r="K40" s="56" t="s">
        <v>41</v>
      </c>
      <c r="L40" s="34">
        <v>17000000</v>
      </c>
      <c r="M40" s="58">
        <v>100</v>
      </c>
      <c r="N40" s="59">
        <v>100</v>
      </c>
      <c r="O40" s="34">
        <v>20000000</v>
      </c>
      <c r="P40" s="34">
        <v>17000000</v>
      </c>
      <c r="Q40" s="47"/>
      <c r="R40" s="47"/>
      <c r="S40" s="47"/>
      <c r="T40" s="47"/>
      <c r="U40" s="47"/>
      <c r="V40" s="47"/>
      <c r="W40" s="47"/>
      <c r="X40" s="47"/>
    </row>
    <row r="41" spans="1:24" ht="25.5" x14ac:dyDescent="0.2">
      <c r="A41" s="56" t="s">
        <v>3059</v>
      </c>
      <c r="B41" s="151" t="s">
        <v>3090</v>
      </c>
      <c r="C41" s="269" t="s">
        <v>3166</v>
      </c>
      <c r="D41" s="56" t="s">
        <v>12</v>
      </c>
      <c r="E41" s="57">
        <v>43567</v>
      </c>
      <c r="F41" s="57">
        <v>44387</v>
      </c>
      <c r="G41" s="57">
        <v>43522</v>
      </c>
      <c r="H41" s="60">
        <v>19999980</v>
      </c>
      <c r="I41" s="60">
        <v>19999980</v>
      </c>
      <c r="J41" s="56">
        <v>85</v>
      </c>
      <c r="K41" s="56" t="s">
        <v>41</v>
      </c>
      <c r="L41" s="34">
        <v>16999983</v>
      </c>
      <c r="M41" s="58">
        <v>100</v>
      </c>
      <c r="N41" s="59">
        <v>100</v>
      </c>
      <c r="O41" s="34">
        <v>19999980</v>
      </c>
      <c r="P41" s="34">
        <v>16999983</v>
      </c>
      <c r="Q41" s="47"/>
      <c r="R41" s="47"/>
      <c r="S41" s="47"/>
      <c r="T41" s="47"/>
      <c r="U41" s="47"/>
      <c r="V41" s="47"/>
      <c r="W41" s="47"/>
      <c r="X41" s="47"/>
    </row>
    <row r="42" spans="1:24" ht="25.5" x14ac:dyDescent="0.2">
      <c r="A42" s="56" t="s">
        <v>3059</v>
      </c>
      <c r="B42" s="151" t="s">
        <v>2063</v>
      </c>
      <c r="C42" s="269" t="s">
        <v>3167</v>
      </c>
      <c r="D42" s="56" t="s">
        <v>104</v>
      </c>
      <c r="E42" s="57">
        <v>43570</v>
      </c>
      <c r="F42" s="57">
        <v>44390</v>
      </c>
      <c r="G42" s="57">
        <v>43522</v>
      </c>
      <c r="H42" s="60">
        <v>20000000</v>
      </c>
      <c r="I42" s="60">
        <v>20000000</v>
      </c>
      <c r="J42" s="56">
        <v>85</v>
      </c>
      <c r="K42" s="56" t="s">
        <v>41</v>
      </c>
      <c r="L42" s="34">
        <v>17000000</v>
      </c>
      <c r="M42" s="58">
        <v>100</v>
      </c>
      <c r="N42" s="59">
        <v>100</v>
      </c>
      <c r="O42" s="34">
        <v>20000000</v>
      </c>
      <c r="P42" s="34">
        <v>17000000</v>
      </c>
      <c r="Q42" s="47"/>
      <c r="R42" s="47"/>
      <c r="S42" s="47"/>
      <c r="T42" s="47"/>
      <c r="U42" s="47"/>
      <c r="V42" s="47"/>
      <c r="W42" s="47"/>
      <c r="X42" s="47"/>
    </row>
    <row r="43" spans="1:24" ht="38.25" x14ac:dyDescent="0.2">
      <c r="A43" s="56" t="s">
        <v>3059</v>
      </c>
      <c r="B43" s="151" t="s">
        <v>2068</v>
      </c>
      <c r="C43" s="269" t="s">
        <v>3168</v>
      </c>
      <c r="D43" s="56" t="s">
        <v>73</v>
      </c>
      <c r="E43" s="57">
        <v>43567</v>
      </c>
      <c r="F43" s="57">
        <v>44387</v>
      </c>
      <c r="G43" s="57">
        <v>43522</v>
      </c>
      <c r="H43" s="60">
        <v>20000000</v>
      </c>
      <c r="I43" s="60">
        <v>20000000</v>
      </c>
      <c r="J43" s="56">
        <v>85</v>
      </c>
      <c r="K43" s="56" t="s">
        <v>41</v>
      </c>
      <c r="L43" s="34">
        <v>17000000</v>
      </c>
      <c r="M43" s="58">
        <v>100</v>
      </c>
      <c r="N43" s="59">
        <v>100</v>
      </c>
      <c r="O43" s="34">
        <v>20000000</v>
      </c>
      <c r="P43" s="34">
        <v>17000000</v>
      </c>
      <c r="Q43" s="47"/>
      <c r="R43" s="47"/>
      <c r="S43" s="47"/>
      <c r="T43" s="47"/>
      <c r="U43" s="47"/>
      <c r="V43" s="47"/>
      <c r="W43" s="47"/>
      <c r="X43" s="47"/>
    </row>
    <row r="44" spans="1:24" ht="25.5" x14ac:dyDescent="0.2">
      <c r="A44" s="56" t="s">
        <v>3059</v>
      </c>
      <c r="B44" s="151" t="s">
        <v>2070</v>
      </c>
      <c r="C44" s="269" t="s">
        <v>3169</v>
      </c>
      <c r="D44" s="56" t="s">
        <v>739</v>
      </c>
      <c r="E44" s="57">
        <v>43549</v>
      </c>
      <c r="F44" s="57">
        <v>44370</v>
      </c>
      <c r="G44" s="57">
        <v>43522</v>
      </c>
      <c r="H44" s="60">
        <v>19977100</v>
      </c>
      <c r="I44" s="60">
        <v>19977100</v>
      </c>
      <c r="J44" s="56">
        <v>85</v>
      </c>
      <c r="K44" s="56" t="s">
        <v>41</v>
      </c>
      <c r="L44" s="34">
        <v>16980535</v>
      </c>
      <c r="M44" s="58">
        <v>100</v>
      </c>
      <c r="N44" s="59">
        <v>100</v>
      </c>
      <c r="O44" s="34">
        <v>19977100</v>
      </c>
      <c r="P44" s="34">
        <v>16980535</v>
      </c>
      <c r="Q44" s="47"/>
      <c r="R44" s="47"/>
      <c r="S44" s="47"/>
      <c r="T44" s="47"/>
      <c r="U44" s="47"/>
      <c r="V44" s="47"/>
      <c r="W44" s="47"/>
      <c r="X44" s="47"/>
    </row>
    <row r="45" spans="1:24" ht="25.5" x14ac:dyDescent="0.2">
      <c r="A45" s="56" t="s">
        <v>3059</v>
      </c>
      <c r="B45" s="151" t="s">
        <v>3091</v>
      </c>
      <c r="C45" s="269" t="s">
        <v>3170</v>
      </c>
      <c r="D45" s="56" t="s">
        <v>3171</v>
      </c>
      <c r="E45" s="57">
        <v>43466</v>
      </c>
      <c r="F45" s="57">
        <v>44286</v>
      </c>
      <c r="G45" s="57">
        <v>43522</v>
      </c>
      <c r="H45" s="60">
        <v>14589000</v>
      </c>
      <c r="I45" s="60">
        <v>14589000</v>
      </c>
      <c r="J45" s="56">
        <v>85</v>
      </c>
      <c r="K45" s="56" t="s">
        <v>41</v>
      </c>
      <c r="L45" s="34">
        <v>12400650</v>
      </c>
      <c r="M45" s="58">
        <v>100</v>
      </c>
      <c r="N45" s="59">
        <v>100</v>
      </c>
      <c r="O45" s="34">
        <v>14589000</v>
      </c>
      <c r="P45" s="34">
        <v>12400650</v>
      </c>
      <c r="Q45" s="47"/>
      <c r="R45" s="47"/>
      <c r="S45" s="47"/>
      <c r="T45" s="47"/>
      <c r="U45" s="47"/>
      <c r="V45" s="47"/>
      <c r="W45" s="47"/>
      <c r="X45" s="47"/>
    </row>
    <row r="46" spans="1:24" ht="25.5" x14ac:dyDescent="0.2">
      <c r="A46" s="56" t="s">
        <v>3059</v>
      </c>
      <c r="B46" s="151" t="s">
        <v>3092</v>
      </c>
      <c r="C46" s="269" t="s">
        <v>3172</v>
      </c>
      <c r="D46" s="56" t="s">
        <v>12</v>
      </c>
      <c r="E46" s="57">
        <v>43466</v>
      </c>
      <c r="F46" s="57">
        <v>44225</v>
      </c>
      <c r="G46" s="57">
        <v>43522</v>
      </c>
      <c r="H46" s="60">
        <v>20000000</v>
      </c>
      <c r="I46" s="60">
        <v>20000000</v>
      </c>
      <c r="J46" s="56">
        <v>85</v>
      </c>
      <c r="K46" s="56" t="s">
        <v>41</v>
      </c>
      <c r="L46" s="34">
        <v>17000000</v>
      </c>
      <c r="M46" s="58">
        <v>100</v>
      </c>
      <c r="N46" s="59">
        <v>100</v>
      </c>
      <c r="O46" s="34">
        <v>20000000</v>
      </c>
      <c r="P46" s="34">
        <v>17000000</v>
      </c>
      <c r="Q46" s="47"/>
      <c r="R46" s="47"/>
      <c r="S46" s="47"/>
      <c r="T46" s="47"/>
      <c r="U46" s="47"/>
      <c r="V46" s="47"/>
      <c r="W46" s="47"/>
      <c r="X46" s="47"/>
    </row>
    <row r="47" spans="1:24" ht="25.5" x14ac:dyDescent="0.2">
      <c r="A47" s="56" t="s">
        <v>3059</v>
      </c>
      <c r="B47" s="151" t="s">
        <v>577</v>
      </c>
      <c r="C47" s="269" t="s">
        <v>3173</v>
      </c>
      <c r="D47" s="56" t="s">
        <v>578</v>
      </c>
      <c r="E47" s="57">
        <v>43556</v>
      </c>
      <c r="F47" s="57">
        <v>44194</v>
      </c>
      <c r="G47" s="57">
        <v>43522</v>
      </c>
      <c r="H47" s="60">
        <v>19999542</v>
      </c>
      <c r="I47" s="60">
        <v>19999542</v>
      </c>
      <c r="J47" s="56">
        <v>85</v>
      </c>
      <c r="K47" s="56" t="s">
        <v>41</v>
      </c>
      <c r="L47" s="34">
        <v>16999610.699999999</v>
      </c>
      <c r="M47" s="58">
        <v>100</v>
      </c>
      <c r="N47" s="59">
        <v>100</v>
      </c>
      <c r="O47" s="34">
        <v>19999542</v>
      </c>
      <c r="P47" s="34">
        <v>16999610.699999999</v>
      </c>
      <c r="Q47" s="47"/>
      <c r="R47" s="47"/>
      <c r="S47" s="47"/>
      <c r="T47" s="47"/>
      <c r="U47" s="47"/>
      <c r="V47" s="47"/>
      <c r="W47" s="47"/>
      <c r="X47" s="47"/>
    </row>
    <row r="48" spans="1:24" ht="25.5" x14ac:dyDescent="0.2">
      <c r="A48" s="56" t="s">
        <v>3059</v>
      </c>
      <c r="B48" s="151" t="s">
        <v>774</v>
      </c>
      <c r="C48" s="269" t="s">
        <v>3174</v>
      </c>
      <c r="D48" s="56" t="s">
        <v>61</v>
      </c>
      <c r="E48" s="57">
        <v>43567</v>
      </c>
      <c r="F48" s="57">
        <v>44387</v>
      </c>
      <c r="G48" s="57">
        <v>43522</v>
      </c>
      <c r="H48" s="60">
        <v>20000000</v>
      </c>
      <c r="I48" s="60">
        <v>20000000</v>
      </c>
      <c r="J48" s="56">
        <v>85</v>
      </c>
      <c r="K48" s="56" t="s">
        <v>41</v>
      </c>
      <c r="L48" s="34">
        <v>17000000</v>
      </c>
      <c r="M48" s="58">
        <v>100</v>
      </c>
      <c r="N48" s="59">
        <v>100</v>
      </c>
      <c r="O48" s="34">
        <v>20000000</v>
      </c>
      <c r="P48" s="34">
        <v>17000000</v>
      </c>
      <c r="Q48" s="47"/>
      <c r="R48" s="47"/>
      <c r="S48" s="47"/>
      <c r="T48" s="47"/>
      <c r="U48" s="47"/>
      <c r="V48" s="47"/>
      <c r="W48" s="47"/>
      <c r="X48" s="47"/>
    </row>
    <row r="49" spans="1:24" ht="25.5" x14ac:dyDescent="0.2">
      <c r="A49" s="56" t="s">
        <v>3059</v>
      </c>
      <c r="B49" s="151" t="s">
        <v>3093</v>
      </c>
      <c r="C49" s="269" t="s">
        <v>3175</v>
      </c>
      <c r="D49" s="56" t="s">
        <v>12</v>
      </c>
      <c r="E49" s="57">
        <v>43559</v>
      </c>
      <c r="F49" s="57">
        <v>44376</v>
      </c>
      <c r="G49" s="57">
        <v>43522</v>
      </c>
      <c r="H49" s="60">
        <v>20000000</v>
      </c>
      <c r="I49" s="60">
        <v>20000000</v>
      </c>
      <c r="J49" s="56">
        <v>85</v>
      </c>
      <c r="K49" s="56" t="s">
        <v>41</v>
      </c>
      <c r="L49" s="34">
        <v>17000000</v>
      </c>
      <c r="M49" s="58">
        <v>100</v>
      </c>
      <c r="N49" s="59">
        <v>100</v>
      </c>
      <c r="O49" s="34">
        <v>20000000</v>
      </c>
      <c r="P49" s="34">
        <v>17000000</v>
      </c>
      <c r="Q49" s="47"/>
      <c r="R49" s="47"/>
      <c r="S49" s="47"/>
      <c r="T49" s="47"/>
      <c r="U49" s="47"/>
      <c r="V49" s="47"/>
      <c r="W49" s="47"/>
      <c r="X49" s="47"/>
    </row>
    <row r="50" spans="1:24" ht="38.25" x14ac:dyDescent="0.2">
      <c r="A50" s="56" t="s">
        <v>3059</v>
      </c>
      <c r="B50" s="151" t="s">
        <v>3094</v>
      </c>
      <c r="C50" s="269" t="s">
        <v>3176</v>
      </c>
      <c r="D50" s="56" t="s">
        <v>12</v>
      </c>
      <c r="E50" s="57">
        <v>43551</v>
      </c>
      <c r="F50" s="57">
        <v>44439</v>
      </c>
      <c r="G50" s="57">
        <v>43522</v>
      </c>
      <c r="H50" s="60">
        <v>20000000</v>
      </c>
      <c r="I50" s="60">
        <v>20000000</v>
      </c>
      <c r="J50" s="56">
        <v>85</v>
      </c>
      <c r="K50" s="56" t="s">
        <v>41</v>
      </c>
      <c r="L50" s="34">
        <v>17000000</v>
      </c>
      <c r="M50" s="58">
        <v>100</v>
      </c>
      <c r="N50" s="59">
        <v>100</v>
      </c>
      <c r="O50" s="34">
        <v>20000000</v>
      </c>
      <c r="P50" s="34">
        <v>17000000</v>
      </c>
      <c r="Q50" s="47"/>
      <c r="R50" s="47"/>
      <c r="S50" s="47"/>
      <c r="T50" s="47"/>
      <c r="U50" s="47"/>
      <c r="V50" s="47"/>
      <c r="W50" s="47"/>
      <c r="X50" s="47"/>
    </row>
    <row r="51" spans="1:24" ht="25.5" x14ac:dyDescent="0.2">
      <c r="A51" s="56" t="s">
        <v>3059</v>
      </c>
      <c r="B51" s="151" t="s">
        <v>3095</v>
      </c>
      <c r="C51" s="269" t="s">
        <v>3177</v>
      </c>
      <c r="D51" s="56" t="s">
        <v>391</v>
      </c>
      <c r="E51" s="57">
        <v>43709</v>
      </c>
      <c r="F51" s="57">
        <v>44406</v>
      </c>
      <c r="G51" s="57">
        <v>43614</v>
      </c>
      <c r="H51" s="60">
        <v>19119595</v>
      </c>
      <c r="I51" s="60">
        <v>19119595</v>
      </c>
      <c r="J51" s="56">
        <v>85</v>
      </c>
      <c r="K51" s="56" t="s">
        <v>41</v>
      </c>
      <c r="L51" s="34">
        <v>16251655.75</v>
      </c>
      <c r="M51" s="58">
        <v>100</v>
      </c>
      <c r="N51" s="59">
        <v>100</v>
      </c>
      <c r="O51" s="34">
        <v>19119595</v>
      </c>
      <c r="P51" s="34">
        <v>16251655.75</v>
      </c>
      <c r="Q51" s="47"/>
      <c r="R51" s="47"/>
      <c r="S51" s="47"/>
      <c r="T51" s="47"/>
      <c r="U51" s="47"/>
      <c r="V51" s="47"/>
      <c r="W51" s="47"/>
      <c r="X51" s="47"/>
    </row>
    <row r="52" spans="1:24" ht="25.5" x14ac:dyDescent="0.2">
      <c r="A52" s="56" t="s">
        <v>3059</v>
      </c>
      <c r="B52" s="151" t="s">
        <v>1179</v>
      </c>
      <c r="C52" s="269" t="s">
        <v>3178</v>
      </c>
      <c r="D52" s="56" t="s">
        <v>1180</v>
      </c>
      <c r="E52" s="57">
        <v>43678</v>
      </c>
      <c r="F52" s="57">
        <v>44467</v>
      </c>
      <c r="G52" s="57">
        <v>43614</v>
      </c>
      <c r="H52" s="60">
        <v>19996300</v>
      </c>
      <c r="I52" s="60">
        <v>19996300</v>
      </c>
      <c r="J52" s="56">
        <v>85</v>
      </c>
      <c r="K52" s="56" t="s">
        <v>41</v>
      </c>
      <c r="L52" s="34">
        <v>16996855</v>
      </c>
      <c r="M52" s="58">
        <v>100</v>
      </c>
      <c r="N52" s="59">
        <v>100</v>
      </c>
      <c r="O52" s="34">
        <v>19996300</v>
      </c>
      <c r="P52" s="34">
        <v>16996855</v>
      </c>
      <c r="Q52" s="47"/>
      <c r="R52" s="47"/>
      <c r="S52" s="47"/>
      <c r="T52" s="47"/>
      <c r="U52" s="47"/>
      <c r="V52" s="47"/>
      <c r="W52" s="47"/>
      <c r="X52" s="47"/>
    </row>
    <row r="53" spans="1:24" ht="25.5" x14ac:dyDescent="0.2">
      <c r="A53" s="56" t="s">
        <v>3059</v>
      </c>
      <c r="B53" s="151" t="s">
        <v>3096</v>
      </c>
      <c r="C53" s="269" t="s">
        <v>3179</v>
      </c>
      <c r="D53" s="56" t="s">
        <v>12</v>
      </c>
      <c r="E53" s="57">
        <v>43832</v>
      </c>
      <c r="F53" s="57">
        <v>44620</v>
      </c>
      <c r="G53" s="57">
        <v>43614</v>
      </c>
      <c r="H53" s="60">
        <v>19995000</v>
      </c>
      <c r="I53" s="60">
        <v>19995000</v>
      </c>
      <c r="J53" s="56">
        <v>85</v>
      </c>
      <c r="K53" s="56" t="s">
        <v>41</v>
      </c>
      <c r="L53" s="34">
        <v>16995750</v>
      </c>
      <c r="M53" s="58">
        <v>100</v>
      </c>
      <c r="N53" s="59">
        <v>100</v>
      </c>
      <c r="O53" s="34">
        <v>19995000</v>
      </c>
      <c r="P53" s="34">
        <v>16995750</v>
      </c>
      <c r="Q53" s="47"/>
      <c r="R53" s="47"/>
      <c r="S53" s="47"/>
      <c r="T53" s="47"/>
      <c r="U53" s="47"/>
      <c r="V53" s="47"/>
      <c r="W53" s="47"/>
      <c r="X53" s="47"/>
    </row>
    <row r="54" spans="1:24" ht="25.5" x14ac:dyDescent="0.2">
      <c r="A54" s="56" t="s">
        <v>3059</v>
      </c>
      <c r="B54" s="151" t="s">
        <v>860</v>
      </c>
      <c r="C54" s="269" t="s">
        <v>3180</v>
      </c>
      <c r="D54" s="56" t="s">
        <v>861</v>
      </c>
      <c r="E54" s="57">
        <v>43831</v>
      </c>
      <c r="F54" s="57">
        <v>44469</v>
      </c>
      <c r="G54" s="57">
        <v>43614</v>
      </c>
      <c r="H54" s="60">
        <v>19998742</v>
      </c>
      <c r="I54" s="60">
        <v>19998742</v>
      </c>
      <c r="J54" s="56">
        <v>85</v>
      </c>
      <c r="K54" s="56" t="s">
        <v>41</v>
      </c>
      <c r="L54" s="34">
        <v>16998930.699999999</v>
      </c>
      <c r="M54" s="58">
        <v>100</v>
      </c>
      <c r="N54" s="59">
        <v>100</v>
      </c>
      <c r="O54" s="34">
        <v>19998742</v>
      </c>
      <c r="P54" s="34">
        <v>16998930.699999999</v>
      </c>
      <c r="Q54" s="47"/>
      <c r="R54" s="47"/>
      <c r="S54" s="47"/>
      <c r="T54" s="47"/>
      <c r="U54" s="47"/>
      <c r="V54" s="47"/>
      <c r="W54" s="47"/>
      <c r="X54" s="47"/>
    </row>
    <row r="55" spans="1:24" ht="25.5" x14ac:dyDescent="0.2">
      <c r="A55" s="56" t="s">
        <v>3059</v>
      </c>
      <c r="B55" s="151" t="s">
        <v>3097</v>
      </c>
      <c r="C55" s="269" t="s">
        <v>3181</v>
      </c>
      <c r="D55" s="56" t="s">
        <v>12</v>
      </c>
      <c r="E55" s="57">
        <v>43709</v>
      </c>
      <c r="F55" s="57">
        <v>44225</v>
      </c>
      <c r="G55" s="57">
        <v>43614</v>
      </c>
      <c r="H55" s="60">
        <v>20000000</v>
      </c>
      <c r="I55" s="60">
        <v>20000000</v>
      </c>
      <c r="J55" s="56">
        <v>85</v>
      </c>
      <c r="K55" s="56" t="s">
        <v>41</v>
      </c>
      <c r="L55" s="34">
        <v>17000000</v>
      </c>
      <c r="M55" s="58">
        <v>100</v>
      </c>
      <c r="N55" s="59">
        <v>100</v>
      </c>
      <c r="O55" s="34">
        <v>20000000</v>
      </c>
      <c r="P55" s="34">
        <v>17000000</v>
      </c>
      <c r="Q55" s="47"/>
      <c r="R55" s="47"/>
      <c r="S55" s="47"/>
      <c r="T55" s="47"/>
      <c r="U55" s="47"/>
      <c r="V55" s="47"/>
      <c r="W55" s="47"/>
      <c r="X55" s="47"/>
    </row>
    <row r="56" spans="1:24" ht="25.5" x14ac:dyDescent="0.2">
      <c r="A56" s="56" t="s">
        <v>3059</v>
      </c>
      <c r="B56" s="151" t="s">
        <v>1072</v>
      </c>
      <c r="C56" s="269" t="s">
        <v>3182</v>
      </c>
      <c r="D56" s="56" t="s">
        <v>137</v>
      </c>
      <c r="E56" s="57">
        <v>43831</v>
      </c>
      <c r="F56" s="57">
        <v>44621</v>
      </c>
      <c r="G56" s="57">
        <v>43614</v>
      </c>
      <c r="H56" s="60">
        <v>20000000</v>
      </c>
      <c r="I56" s="60">
        <v>20000000</v>
      </c>
      <c r="J56" s="56">
        <v>85</v>
      </c>
      <c r="K56" s="56" t="s">
        <v>41</v>
      </c>
      <c r="L56" s="34">
        <v>17000000</v>
      </c>
      <c r="M56" s="58">
        <v>100</v>
      </c>
      <c r="N56" s="59">
        <v>100</v>
      </c>
      <c r="O56" s="34">
        <v>20000000</v>
      </c>
      <c r="P56" s="34">
        <v>17000000</v>
      </c>
      <c r="Q56" s="47"/>
      <c r="R56" s="47"/>
      <c r="S56" s="47"/>
      <c r="T56" s="47"/>
      <c r="U56" s="47"/>
      <c r="V56" s="47"/>
      <c r="W56" s="47"/>
      <c r="X56" s="47"/>
    </row>
    <row r="57" spans="1:24" ht="25.5" x14ac:dyDescent="0.2">
      <c r="A57" s="56" t="s">
        <v>3059</v>
      </c>
      <c r="B57" s="151" t="s">
        <v>3098</v>
      </c>
      <c r="C57" s="269" t="s">
        <v>3183</v>
      </c>
      <c r="D57" s="56" t="s">
        <v>3184</v>
      </c>
      <c r="E57" s="57">
        <v>43831</v>
      </c>
      <c r="F57" s="57">
        <v>44469</v>
      </c>
      <c r="G57" s="57">
        <v>43614</v>
      </c>
      <c r="H57" s="60">
        <v>19873150</v>
      </c>
      <c r="I57" s="60">
        <v>19873150</v>
      </c>
      <c r="J57" s="56">
        <v>85</v>
      </c>
      <c r="K57" s="56" t="s">
        <v>41</v>
      </c>
      <c r="L57" s="34">
        <v>16892177.5</v>
      </c>
      <c r="M57" s="58">
        <v>100</v>
      </c>
      <c r="N57" s="59">
        <v>100</v>
      </c>
      <c r="O57" s="34">
        <v>19873150</v>
      </c>
      <c r="P57" s="34">
        <v>16892177.5</v>
      </c>
      <c r="Q57" s="47"/>
      <c r="R57" s="47"/>
      <c r="S57" s="47"/>
      <c r="T57" s="47"/>
      <c r="U57" s="47"/>
      <c r="V57" s="47"/>
      <c r="W57" s="47"/>
      <c r="X57" s="47"/>
    </row>
    <row r="58" spans="1:24" ht="25.5" x14ac:dyDescent="0.2">
      <c r="A58" s="56" t="s">
        <v>3059</v>
      </c>
      <c r="B58" s="151" t="s">
        <v>850</v>
      </c>
      <c r="C58" s="269" t="s">
        <v>3185</v>
      </c>
      <c r="D58" s="56" t="s">
        <v>536</v>
      </c>
      <c r="E58" s="57">
        <v>43831</v>
      </c>
      <c r="F58" s="57">
        <v>44620</v>
      </c>
      <c r="G58" s="57">
        <v>43614</v>
      </c>
      <c r="H58" s="60">
        <v>9301810</v>
      </c>
      <c r="I58" s="60">
        <v>9301810</v>
      </c>
      <c r="J58" s="56">
        <v>85</v>
      </c>
      <c r="K58" s="56" t="s">
        <v>41</v>
      </c>
      <c r="L58" s="34">
        <v>7906538.5</v>
      </c>
      <c r="M58" s="58">
        <v>100</v>
      </c>
      <c r="N58" s="59">
        <v>100</v>
      </c>
      <c r="O58" s="34">
        <v>9301810</v>
      </c>
      <c r="P58" s="34">
        <v>7906538.5</v>
      </c>
      <c r="Q58" s="47"/>
      <c r="R58" s="47"/>
      <c r="S58" s="47"/>
      <c r="T58" s="47"/>
      <c r="U58" s="47"/>
      <c r="V58" s="47"/>
      <c r="W58" s="47"/>
      <c r="X58" s="47"/>
    </row>
    <row r="59" spans="1:24" ht="25.5" x14ac:dyDescent="0.2">
      <c r="A59" s="56" t="s">
        <v>3059</v>
      </c>
      <c r="B59" s="151" t="s">
        <v>3099</v>
      </c>
      <c r="C59" s="269" t="s">
        <v>3186</v>
      </c>
      <c r="D59" s="56" t="s">
        <v>3187</v>
      </c>
      <c r="E59" s="57">
        <v>43678</v>
      </c>
      <c r="F59" s="57">
        <v>44286</v>
      </c>
      <c r="G59" s="57">
        <v>43614</v>
      </c>
      <c r="H59" s="60">
        <v>19999960</v>
      </c>
      <c r="I59" s="60">
        <v>19999960</v>
      </c>
      <c r="J59" s="56">
        <v>85</v>
      </c>
      <c r="K59" s="56" t="s">
        <v>41</v>
      </c>
      <c r="L59" s="34">
        <v>16999966</v>
      </c>
      <c r="M59" s="58">
        <v>100</v>
      </c>
      <c r="N59" s="59">
        <v>100</v>
      </c>
      <c r="O59" s="34">
        <v>19999960</v>
      </c>
      <c r="P59" s="34">
        <v>16999966</v>
      </c>
      <c r="Q59" s="47"/>
      <c r="R59" s="47"/>
      <c r="S59" s="47"/>
      <c r="T59" s="47"/>
      <c r="U59" s="47"/>
      <c r="V59" s="47"/>
      <c r="W59" s="47"/>
      <c r="X59" s="47"/>
    </row>
    <row r="60" spans="1:24" x14ac:dyDescent="0.2">
      <c r="A60" s="56" t="s">
        <v>3059</v>
      </c>
      <c r="B60" s="151" t="s">
        <v>721</v>
      </c>
      <c r="C60" s="269" t="s">
        <v>3188</v>
      </c>
      <c r="D60" s="56" t="s">
        <v>722</v>
      </c>
      <c r="E60" s="57">
        <v>43808</v>
      </c>
      <c r="F60" s="57">
        <v>44478</v>
      </c>
      <c r="G60" s="57">
        <v>43614</v>
      </c>
      <c r="H60" s="60">
        <v>5722780</v>
      </c>
      <c r="I60" s="60">
        <v>5722780</v>
      </c>
      <c r="J60" s="56">
        <v>85</v>
      </c>
      <c r="K60" s="56" t="s">
        <v>41</v>
      </c>
      <c r="L60" s="34">
        <v>4864363</v>
      </c>
      <c r="M60" s="58">
        <v>100</v>
      </c>
      <c r="N60" s="59">
        <v>100</v>
      </c>
      <c r="O60" s="34">
        <v>5722780</v>
      </c>
      <c r="P60" s="34">
        <v>4864363</v>
      </c>
      <c r="Q60" s="47"/>
      <c r="R60" s="47"/>
      <c r="S60" s="47"/>
      <c r="T60" s="47"/>
      <c r="U60" s="47"/>
      <c r="V60" s="47"/>
      <c r="W60" s="47"/>
      <c r="X60" s="47"/>
    </row>
    <row r="61" spans="1:24" ht="38.25" x14ac:dyDescent="0.2">
      <c r="A61" s="56" t="s">
        <v>3059</v>
      </c>
      <c r="B61" s="151" t="s">
        <v>1894</v>
      </c>
      <c r="C61" s="269" t="s">
        <v>3189</v>
      </c>
      <c r="D61" s="56" t="s">
        <v>548</v>
      </c>
      <c r="E61" s="57">
        <v>43892</v>
      </c>
      <c r="F61" s="57">
        <v>44620</v>
      </c>
      <c r="G61" s="57">
        <v>43614</v>
      </c>
      <c r="H61" s="60">
        <v>20000000</v>
      </c>
      <c r="I61" s="60">
        <v>20000000</v>
      </c>
      <c r="J61" s="56">
        <v>85</v>
      </c>
      <c r="K61" s="56" t="s">
        <v>41</v>
      </c>
      <c r="L61" s="34">
        <v>17000000</v>
      </c>
      <c r="M61" s="58">
        <v>100</v>
      </c>
      <c r="N61" s="59">
        <v>100</v>
      </c>
      <c r="O61" s="34">
        <v>20000000</v>
      </c>
      <c r="P61" s="34">
        <v>17000000</v>
      </c>
      <c r="Q61" s="47"/>
      <c r="R61" s="47"/>
      <c r="S61" s="47"/>
      <c r="T61" s="47"/>
      <c r="U61" s="47"/>
      <c r="V61" s="47"/>
      <c r="W61" s="47"/>
      <c r="X61" s="47"/>
    </row>
    <row r="62" spans="1:24" ht="38.25" x14ac:dyDescent="0.2">
      <c r="A62" s="56" t="s">
        <v>3059</v>
      </c>
      <c r="B62" s="151" t="s">
        <v>1965</v>
      </c>
      <c r="C62" s="269" t="s">
        <v>3190</v>
      </c>
      <c r="D62" s="56" t="s">
        <v>1966</v>
      </c>
      <c r="E62" s="57">
        <v>44013</v>
      </c>
      <c r="F62" s="57">
        <v>44559</v>
      </c>
      <c r="G62" s="57">
        <v>43614</v>
      </c>
      <c r="H62" s="60">
        <v>19984950</v>
      </c>
      <c r="I62" s="60">
        <v>19984950</v>
      </c>
      <c r="J62" s="56">
        <v>85</v>
      </c>
      <c r="K62" s="56" t="s">
        <v>41</v>
      </c>
      <c r="L62" s="34">
        <v>16987207.5</v>
      </c>
      <c r="M62" s="58">
        <v>100</v>
      </c>
      <c r="N62" s="59">
        <v>100</v>
      </c>
      <c r="O62" s="34">
        <v>19984950</v>
      </c>
      <c r="P62" s="34">
        <v>16987207.5</v>
      </c>
      <c r="Q62" s="47"/>
      <c r="R62" s="47"/>
      <c r="S62" s="47"/>
      <c r="T62" s="47"/>
      <c r="U62" s="47"/>
      <c r="V62" s="47"/>
      <c r="W62" s="47"/>
      <c r="X62" s="47"/>
    </row>
    <row r="63" spans="1:24" ht="38.25" x14ac:dyDescent="0.2">
      <c r="A63" s="56" t="s">
        <v>3059</v>
      </c>
      <c r="B63" s="151" t="s">
        <v>3100</v>
      </c>
      <c r="C63" s="269" t="s">
        <v>3191</v>
      </c>
      <c r="D63" s="56" t="s">
        <v>3192</v>
      </c>
      <c r="E63" s="57">
        <v>43862</v>
      </c>
      <c r="F63" s="57">
        <v>44559</v>
      </c>
      <c r="G63" s="57">
        <v>43614</v>
      </c>
      <c r="H63" s="60">
        <v>19984950</v>
      </c>
      <c r="I63" s="60">
        <v>19984950</v>
      </c>
      <c r="J63" s="56">
        <v>85</v>
      </c>
      <c r="K63" s="56" t="s">
        <v>41</v>
      </c>
      <c r="L63" s="34">
        <v>16987207.5</v>
      </c>
      <c r="M63" s="58">
        <v>100</v>
      </c>
      <c r="N63" s="59">
        <v>100</v>
      </c>
      <c r="O63" s="34">
        <v>19984950</v>
      </c>
      <c r="P63" s="34">
        <v>16987207.5</v>
      </c>
      <c r="Q63" s="47"/>
      <c r="R63" s="47"/>
      <c r="S63" s="47"/>
      <c r="T63" s="47"/>
      <c r="U63" s="47"/>
      <c r="V63" s="47"/>
      <c r="W63" s="47"/>
      <c r="X63" s="47"/>
    </row>
    <row r="64" spans="1:24" ht="38.25" x14ac:dyDescent="0.2">
      <c r="A64" s="56" t="s">
        <v>3059</v>
      </c>
      <c r="B64" s="151" t="s">
        <v>1327</v>
      </c>
      <c r="C64" s="269" t="s">
        <v>3193</v>
      </c>
      <c r="D64" s="56" t="s">
        <v>1328</v>
      </c>
      <c r="E64" s="57">
        <v>43862</v>
      </c>
      <c r="F64" s="57">
        <v>44559</v>
      </c>
      <c r="G64" s="57">
        <v>43614</v>
      </c>
      <c r="H64" s="60">
        <v>19984950</v>
      </c>
      <c r="I64" s="60">
        <v>19984950</v>
      </c>
      <c r="J64" s="56">
        <v>85</v>
      </c>
      <c r="K64" s="56" t="s">
        <v>41</v>
      </c>
      <c r="L64" s="34">
        <v>16987207.5</v>
      </c>
      <c r="M64" s="58">
        <v>100</v>
      </c>
      <c r="N64" s="59">
        <v>100</v>
      </c>
      <c r="O64" s="34">
        <v>19984950</v>
      </c>
      <c r="P64" s="34">
        <v>16987207.5</v>
      </c>
      <c r="Q64" s="47"/>
      <c r="R64" s="47"/>
      <c r="S64" s="47"/>
      <c r="T64" s="47"/>
      <c r="U64" s="47"/>
      <c r="V64" s="47"/>
      <c r="W64" s="47"/>
      <c r="X64" s="47"/>
    </row>
    <row r="65" spans="1:24" ht="25.5" x14ac:dyDescent="0.2">
      <c r="A65" s="56" t="s">
        <v>3059</v>
      </c>
      <c r="B65" s="151" t="s">
        <v>1502</v>
      </c>
      <c r="C65" s="269" t="s">
        <v>3194</v>
      </c>
      <c r="D65" s="56" t="s">
        <v>730</v>
      </c>
      <c r="E65" s="57">
        <v>43678</v>
      </c>
      <c r="F65" s="57">
        <v>44498</v>
      </c>
      <c r="G65" s="57">
        <v>43614</v>
      </c>
      <c r="H65" s="60">
        <v>19027694</v>
      </c>
      <c r="I65" s="60">
        <v>19027694</v>
      </c>
      <c r="J65" s="56">
        <v>85</v>
      </c>
      <c r="K65" s="56" t="s">
        <v>41</v>
      </c>
      <c r="L65" s="34">
        <v>16173539.9</v>
      </c>
      <c r="M65" s="58">
        <v>100</v>
      </c>
      <c r="N65" s="59">
        <v>100</v>
      </c>
      <c r="O65" s="34">
        <v>19027694</v>
      </c>
      <c r="P65" s="34">
        <v>16173539.9</v>
      </c>
      <c r="Q65" s="47"/>
      <c r="R65" s="47"/>
      <c r="S65" s="47"/>
      <c r="T65" s="47"/>
      <c r="U65" s="47"/>
      <c r="V65" s="47"/>
      <c r="W65" s="47"/>
      <c r="X65" s="47"/>
    </row>
    <row r="66" spans="1:24" ht="25.5" x14ac:dyDescent="0.2">
      <c r="A66" s="56" t="s">
        <v>3059</v>
      </c>
      <c r="B66" s="151" t="s">
        <v>3101</v>
      </c>
      <c r="C66" s="269" t="s">
        <v>3195</v>
      </c>
      <c r="D66" s="56" t="s">
        <v>3196</v>
      </c>
      <c r="E66" s="57">
        <v>43709</v>
      </c>
      <c r="F66" s="57">
        <v>44529</v>
      </c>
      <c r="G66" s="57">
        <v>43614</v>
      </c>
      <c r="H66" s="60">
        <v>13960220</v>
      </c>
      <c r="I66" s="60">
        <v>13960220</v>
      </c>
      <c r="J66" s="56">
        <v>85</v>
      </c>
      <c r="K66" s="56" t="s">
        <v>41</v>
      </c>
      <c r="L66" s="34">
        <v>11866187</v>
      </c>
      <c r="M66" s="58">
        <v>100</v>
      </c>
      <c r="N66" s="59">
        <v>100</v>
      </c>
      <c r="O66" s="34">
        <v>13960220</v>
      </c>
      <c r="P66" s="34">
        <v>11866187</v>
      </c>
      <c r="Q66" s="47"/>
      <c r="R66" s="47"/>
      <c r="S66" s="47"/>
      <c r="T66" s="47"/>
      <c r="U66" s="47"/>
      <c r="V66" s="47"/>
      <c r="W66" s="47"/>
      <c r="X66" s="47"/>
    </row>
    <row r="67" spans="1:24" ht="25.5" x14ac:dyDescent="0.2">
      <c r="A67" s="56" t="s">
        <v>3059</v>
      </c>
      <c r="B67" s="151" t="s">
        <v>2035</v>
      </c>
      <c r="C67" s="269" t="s">
        <v>3197</v>
      </c>
      <c r="D67" s="56" t="s">
        <v>145</v>
      </c>
      <c r="E67" s="57">
        <v>43739</v>
      </c>
      <c r="F67" s="57">
        <v>44559</v>
      </c>
      <c r="G67" s="57">
        <v>43614</v>
      </c>
      <c r="H67" s="60">
        <v>19894800</v>
      </c>
      <c r="I67" s="60">
        <v>19894800</v>
      </c>
      <c r="J67" s="56">
        <v>85</v>
      </c>
      <c r="K67" s="56" t="s">
        <v>41</v>
      </c>
      <c r="L67" s="34">
        <v>16910580</v>
      </c>
      <c r="M67" s="58">
        <v>100</v>
      </c>
      <c r="N67" s="59">
        <v>100</v>
      </c>
      <c r="O67" s="34">
        <v>19894800</v>
      </c>
      <c r="P67" s="34">
        <v>16910580</v>
      </c>
      <c r="Q67" s="47"/>
      <c r="R67" s="47"/>
      <c r="S67" s="47"/>
      <c r="T67" s="47"/>
      <c r="U67" s="47"/>
      <c r="V67" s="47"/>
      <c r="W67" s="47"/>
      <c r="X67" s="47"/>
    </row>
    <row r="68" spans="1:24" ht="25.5" x14ac:dyDescent="0.2">
      <c r="A68" s="56" t="s">
        <v>3059</v>
      </c>
      <c r="B68" s="151" t="s">
        <v>1929</v>
      </c>
      <c r="C68" s="269" t="s">
        <v>3198</v>
      </c>
      <c r="D68" s="56" t="s">
        <v>1086</v>
      </c>
      <c r="E68" s="57">
        <v>43692</v>
      </c>
      <c r="F68" s="57">
        <v>44376</v>
      </c>
      <c r="G68" s="57">
        <v>43614</v>
      </c>
      <c r="H68" s="60">
        <v>16002375</v>
      </c>
      <c r="I68" s="60">
        <v>16002375</v>
      </c>
      <c r="J68" s="56">
        <v>85</v>
      </c>
      <c r="K68" s="56" t="s">
        <v>41</v>
      </c>
      <c r="L68" s="34">
        <v>13602018.75</v>
      </c>
      <c r="M68" s="58">
        <v>100</v>
      </c>
      <c r="N68" s="59">
        <v>100</v>
      </c>
      <c r="O68" s="34">
        <v>16002375</v>
      </c>
      <c r="P68" s="34">
        <v>13602018.75</v>
      </c>
      <c r="Q68" s="47"/>
      <c r="R68" s="47"/>
      <c r="S68" s="47"/>
      <c r="T68" s="47"/>
      <c r="U68" s="47"/>
      <c r="V68" s="47"/>
      <c r="W68" s="47"/>
      <c r="X68" s="47"/>
    </row>
    <row r="69" spans="1:24" ht="25.5" x14ac:dyDescent="0.2">
      <c r="A69" s="56" t="s">
        <v>3059</v>
      </c>
      <c r="B69" s="151" t="s">
        <v>1062</v>
      </c>
      <c r="C69" s="269" t="s">
        <v>3199</v>
      </c>
      <c r="D69" s="56" t="s">
        <v>1063</v>
      </c>
      <c r="E69" s="57">
        <v>43709</v>
      </c>
      <c r="F69" s="57">
        <v>44529</v>
      </c>
      <c r="G69" s="57">
        <v>43614</v>
      </c>
      <c r="H69" s="60">
        <v>7136952</v>
      </c>
      <c r="I69" s="60">
        <v>7136952</v>
      </c>
      <c r="J69" s="56">
        <v>85</v>
      </c>
      <c r="K69" s="56" t="s">
        <v>41</v>
      </c>
      <c r="L69" s="34">
        <v>6066409.2000000002</v>
      </c>
      <c r="M69" s="58">
        <v>100</v>
      </c>
      <c r="N69" s="59">
        <v>100</v>
      </c>
      <c r="O69" s="34">
        <v>7136952</v>
      </c>
      <c r="P69" s="34">
        <v>6066409.2000000002</v>
      </c>
      <c r="Q69" s="47"/>
      <c r="R69" s="47"/>
      <c r="S69" s="47"/>
      <c r="T69" s="47"/>
      <c r="U69" s="47"/>
      <c r="V69" s="47"/>
      <c r="W69" s="47"/>
      <c r="X69" s="47"/>
    </row>
    <row r="70" spans="1:24" ht="25.5" x14ac:dyDescent="0.2">
      <c r="A70" s="56" t="s">
        <v>3059</v>
      </c>
      <c r="B70" s="151" t="s">
        <v>3102</v>
      </c>
      <c r="C70" s="269" t="s">
        <v>3200</v>
      </c>
      <c r="D70" s="56" t="s">
        <v>929</v>
      </c>
      <c r="E70" s="57">
        <v>43709</v>
      </c>
      <c r="F70" s="57">
        <v>44286</v>
      </c>
      <c r="G70" s="57">
        <v>43614</v>
      </c>
      <c r="H70" s="60">
        <v>18650000</v>
      </c>
      <c r="I70" s="60">
        <v>18650000</v>
      </c>
      <c r="J70" s="56">
        <v>85</v>
      </c>
      <c r="K70" s="56" t="s">
        <v>41</v>
      </c>
      <c r="L70" s="34">
        <v>15852500</v>
      </c>
      <c r="M70" s="58">
        <v>100</v>
      </c>
      <c r="N70" s="59">
        <v>100</v>
      </c>
      <c r="O70" s="34">
        <v>18650000</v>
      </c>
      <c r="P70" s="34">
        <v>15852500</v>
      </c>
      <c r="Q70" s="47"/>
      <c r="R70" s="47"/>
      <c r="S70" s="47"/>
      <c r="T70" s="47"/>
      <c r="U70" s="47"/>
      <c r="V70" s="47"/>
      <c r="W70" s="47"/>
      <c r="X70" s="47"/>
    </row>
    <row r="71" spans="1:24" ht="25.5" x14ac:dyDescent="0.2">
      <c r="A71" s="56" t="s">
        <v>3059</v>
      </c>
      <c r="B71" s="151" t="s">
        <v>3103</v>
      </c>
      <c r="C71" s="269" t="s">
        <v>3201</v>
      </c>
      <c r="D71" s="56" t="s">
        <v>2226</v>
      </c>
      <c r="E71" s="57">
        <v>43678</v>
      </c>
      <c r="F71" s="57">
        <v>44194</v>
      </c>
      <c r="G71" s="57">
        <v>43614</v>
      </c>
      <c r="H71" s="60">
        <v>19372519</v>
      </c>
      <c r="I71" s="60">
        <v>19372519</v>
      </c>
      <c r="J71" s="56">
        <v>85</v>
      </c>
      <c r="K71" s="56" t="s">
        <v>41</v>
      </c>
      <c r="L71" s="34">
        <v>16466641.15</v>
      </c>
      <c r="M71" s="58">
        <v>100</v>
      </c>
      <c r="N71" s="59">
        <v>100</v>
      </c>
      <c r="O71" s="34">
        <v>19372519</v>
      </c>
      <c r="P71" s="34">
        <v>16466641.15</v>
      </c>
      <c r="Q71" s="47"/>
      <c r="R71" s="47"/>
      <c r="S71" s="47"/>
      <c r="T71" s="47"/>
      <c r="U71" s="47"/>
      <c r="V71" s="47"/>
      <c r="W71" s="47"/>
      <c r="X71" s="47"/>
    </row>
    <row r="72" spans="1:24" ht="38.25" x14ac:dyDescent="0.2">
      <c r="A72" s="56" t="s">
        <v>3059</v>
      </c>
      <c r="B72" s="151" t="s">
        <v>3104</v>
      </c>
      <c r="C72" s="269" t="s">
        <v>3202</v>
      </c>
      <c r="D72" s="56" t="s">
        <v>120</v>
      </c>
      <c r="E72" s="57">
        <v>43709</v>
      </c>
      <c r="F72" s="57">
        <v>44225</v>
      </c>
      <c r="G72" s="57">
        <v>43614</v>
      </c>
      <c r="H72" s="60">
        <v>19367500</v>
      </c>
      <c r="I72" s="60">
        <v>19367500</v>
      </c>
      <c r="J72" s="56">
        <v>85</v>
      </c>
      <c r="K72" s="56" t="s">
        <v>41</v>
      </c>
      <c r="L72" s="34">
        <v>16462375</v>
      </c>
      <c r="M72" s="58">
        <v>100</v>
      </c>
      <c r="N72" s="59">
        <v>100</v>
      </c>
      <c r="O72" s="34">
        <v>19367500</v>
      </c>
      <c r="P72" s="34">
        <v>16462375</v>
      </c>
      <c r="Q72" s="47"/>
      <c r="R72" s="47"/>
      <c r="S72" s="47"/>
      <c r="T72" s="47"/>
      <c r="U72" s="47"/>
      <c r="V72" s="47"/>
      <c r="W72" s="47"/>
      <c r="X72" s="47"/>
    </row>
    <row r="73" spans="1:24" ht="25.5" x14ac:dyDescent="0.2">
      <c r="A73" s="56" t="s">
        <v>3059</v>
      </c>
      <c r="B73" s="151" t="s">
        <v>3105</v>
      </c>
      <c r="C73" s="269" t="s">
        <v>3203</v>
      </c>
      <c r="D73" s="56" t="s">
        <v>362</v>
      </c>
      <c r="E73" s="57">
        <v>43739</v>
      </c>
      <c r="F73" s="57">
        <v>44467</v>
      </c>
      <c r="G73" s="57">
        <v>43614</v>
      </c>
      <c r="H73" s="60">
        <v>11977100</v>
      </c>
      <c r="I73" s="60">
        <v>11977100</v>
      </c>
      <c r="J73" s="56">
        <v>85</v>
      </c>
      <c r="K73" s="56" t="s">
        <v>41</v>
      </c>
      <c r="L73" s="34">
        <v>10180535</v>
      </c>
      <c r="M73" s="58">
        <v>100</v>
      </c>
      <c r="N73" s="59">
        <v>100</v>
      </c>
      <c r="O73" s="34">
        <v>11977100</v>
      </c>
      <c r="P73" s="34">
        <v>10180535</v>
      </c>
      <c r="Q73" s="47"/>
      <c r="R73" s="47"/>
      <c r="S73" s="47"/>
      <c r="T73" s="47"/>
      <c r="U73" s="47"/>
      <c r="V73" s="47"/>
      <c r="W73" s="47"/>
      <c r="X73" s="47"/>
    </row>
    <row r="74" spans="1:24" ht="25.5" x14ac:dyDescent="0.2">
      <c r="A74" s="56" t="s">
        <v>3059</v>
      </c>
      <c r="B74" s="151" t="s">
        <v>3106</v>
      </c>
      <c r="C74" s="269" t="s">
        <v>3204</v>
      </c>
      <c r="D74" s="56" t="s">
        <v>3205</v>
      </c>
      <c r="E74" s="57">
        <v>43814</v>
      </c>
      <c r="F74" s="57">
        <v>44621</v>
      </c>
      <c r="G74" s="57">
        <v>43614</v>
      </c>
      <c r="H74" s="60">
        <v>6932429</v>
      </c>
      <c r="I74" s="60">
        <v>6932429</v>
      </c>
      <c r="J74" s="56">
        <v>85</v>
      </c>
      <c r="K74" s="56" t="s">
        <v>41</v>
      </c>
      <c r="L74" s="34">
        <v>5892564.6500000004</v>
      </c>
      <c r="M74" s="58">
        <v>100</v>
      </c>
      <c r="N74" s="59">
        <v>100</v>
      </c>
      <c r="O74" s="34">
        <v>6932429</v>
      </c>
      <c r="P74" s="34">
        <v>5892564.6500000004</v>
      </c>
      <c r="Q74" s="47"/>
      <c r="R74" s="47"/>
      <c r="S74" s="47"/>
      <c r="T74" s="47"/>
      <c r="U74" s="47"/>
      <c r="V74" s="47"/>
      <c r="W74" s="47"/>
      <c r="X74" s="47"/>
    </row>
    <row r="75" spans="1:24" x14ac:dyDescent="0.2">
      <c r="A75" s="56" t="s">
        <v>3059</v>
      </c>
      <c r="B75" s="151" t="s">
        <v>3107</v>
      </c>
      <c r="C75" s="269" t="s">
        <v>3206</v>
      </c>
      <c r="D75" s="56" t="s">
        <v>3207</v>
      </c>
      <c r="E75" s="57">
        <v>43709</v>
      </c>
      <c r="F75" s="57">
        <v>44529</v>
      </c>
      <c r="G75" s="57">
        <v>43614</v>
      </c>
      <c r="H75" s="60">
        <v>11000000</v>
      </c>
      <c r="I75" s="60">
        <v>11000000</v>
      </c>
      <c r="J75" s="56">
        <v>85</v>
      </c>
      <c r="K75" s="56" t="s">
        <v>41</v>
      </c>
      <c r="L75" s="34">
        <v>9350000</v>
      </c>
      <c r="M75" s="58">
        <v>100</v>
      </c>
      <c r="N75" s="59">
        <v>100</v>
      </c>
      <c r="O75" s="34">
        <v>11000000</v>
      </c>
      <c r="P75" s="34">
        <v>9350000</v>
      </c>
      <c r="Q75" s="47"/>
      <c r="R75" s="47"/>
      <c r="S75" s="47"/>
      <c r="T75" s="47"/>
      <c r="U75" s="47"/>
      <c r="V75" s="47"/>
      <c r="W75" s="47"/>
      <c r="X75" s="47"/>
    </row>
    <row r="76" spans="1:24" ht="25.5" x14ac:dyDescent="0.2">
      <c r="A76" s="56" t="s">
        <v>3059</v>
      </c>
      <c r="B76" s="151" t="s">
        <v>835</v>
      </c>
      <c r="C76" s="269" t="s">
        <v>3208</v>
      </c>
      <c r="D76" s="56" t="s">
        <v>836</v>
      </c>
      <c r="E76" s="57">
        <v>43678</v>
      </c>
      <c r="F76" s="57">
        <v>44498</v>
      </c>
      <c r="G76" s="57">
        <v>43614</v>
      </c>
      <c r="H76" s="60">
        <v>18830000</v>
      </c>
      <c r="I76" s="60">
        <v>18830000</v>
      </c>
      <c r="J76" s="56">
        <v>85</v>
      </c>
      <c r="K76" s="56" t="s">
        <v>41</v>
      </c>
      <c r="L76" s="34">
        <v>16005500</v>
      </c>
      <c r="M76" s="58">
        <v>100</v>
      </c>
      <c r="N76" s="59">
        <v>100</v>
      </c>
      <c r="O76" s="34">
        <v>18830000</v>
      </c>
      <c r="P76" s="34">
        <v>16005500</v>
      </c>
      <c r="Q76" s="47"/>
      <c r="R76" s="47"/>
      <c r="S76" s="47"/>
      <c r="T76" s="47"/>
      <c r="U76" s="47"/>
      <c r="V76" s="47"/>
      <c r="W76" s="47"/>
      <c r="X76" s="47"/>
    </row>
    <row r="77" spans="1:24" ht="25.5" x14ac:dyDescent="0.2">
      <c r="A77" s="56" t="s">
        <v>3059</v>
      </c>
      <c r="B77" s="151" t="s">
        <v>3108</v>
      </c>
      <c r="C77" s="269" t="s">
        <v>3209</v>
      </c>
      <c r="D77" s="56" t="s">
        <v>472</v>
      </c>
      <c r="E77" s="57">
        <v>43769</v>
      </c>
      <c r="F77" s="57">
        <v>44681</v>
      </c>
      <c r="G77" s="57">
        <v>43614</v>
      </c>
      <c r="H77" s="60">
        <v>18349560</v>
      </c>
      <c r="I77" s="60">
        <v>18349560</v>
      </c>
      <c r="J77" s="56">
        <v>85</v>
      </c>
      <c r="K77" s="56" t="s">
        <v>41</v>
      </c>
      <c r="L77" s="34">
        <v>15597126</v>
      </c>
      <c r="M77" s="58">
        <v>100</v>
      </c>
      <c r="N77" s="59">
        <v>100</v>
      </c>
      <c r="O77" s="34">
        <v>18349560</v>
      </c>
      <c r="P77" s="34">
        <v>15597126</v>
      </c>
      <c r="Q77" s="47"/>
      <c r="R77" s="47"/>
      <c r="S77" s="47"/>
      <c r="T77" s="47"/>
      <c r="U77" s="47"/>
      <c r="V77" s="47"/>
      <c r="W77" s="47"/>
      <c r="X77" s="47"/>
    </row>
    <row r="78" spans="1:24" ht="25.5" x14ac:dyDescent="0.2">
      <c r="A78" s="56" t="s">
        <v>3059</v>
      </c>
      <c r="B78" s="151" t="s">
        <v>1733</v>
      </c>
      <c r="C78" s="269" t="s">
        <v>3210</v>
      </c>
      <c r="D78" s="56" t="s">
        <v>435</v>
      </c>
      <c r="E78" s="57">
        <v>43739</v>
      </c>
      <c r="F78" s="57">
        <v>44529</v>
      </c>
      <c r="G78" s="57">
        <v>43614</v>
      </c>
      <c r="H78" s="60">
        <v>7451000</v>
      </c>
      <c r="I78" s="60">
        <v>7451000</v>
      </c>
      <c r="J78" s="56">
        <v>85</v>
      </c>
      <c r="K78" s="56" t="s">
        <v>41</v>
      </c>
      <c r="L78" s="34">
        <v>6333350</v>
      </c>
      <c r="M78" s="58">
        <v>100</v>
      </c>
      <c r="N78" s="59">
        <v>100</v>
      </c>
      <c r="O78" s="34">
        <v>7451000</v>
      </c>
      <c r="P78" s="34">
        <v>6333350</v>
      </c>
      <c r="Q78" s="47"/>
      <c r="R78" s="47"/>
      <c r="S78" s="47"/>
      <c r="T78" s="47"/>
      <c r="U78" s="47"/>
      <c r="V78" s="47"/>
      <c r="W78" s="47"/>
      <c r="X78" s="47"/>
    </row>
    <row r="79" spans="1:24" ht="25.5" x14ac:dyDescent="0.2">
      <c r="A79" s="56" t="s">
        <v>3059</v>
      </c>
      <c r="B79" s="151" t="s">
        <v>3109</v>
      </c>
      <c r="C79" s="269" t="s">
        <v>3211</v>
      </c>
      <c r="D79" s="56" t="s">
        <v>3212</v>
      </c>
      <c r="E79" s="57">
        <v>43698</v>
      </c>
      <c r="F79" s="57">
        <v>44513</v>
      </c>
      <c r="G79" s="57">
        <v>43614</v>
      </c>
      <c r="H79" s="60">
        <v>6533510</v>
      </c>
      <c r="I79" s="60">
        <v>6533510</v>
      </c>
      <c r="J79" s="56">
        <v>85</v>
      </c>
      <c r="K79" s="56" t="s">
        <v>41</v>
      </c>
      <c r="L79" s="34">
        <v>5553483.5</v>
      </c>
      <c r="M79" s="58">
        <v>100</v>
      </c>
      <c r="N79" s="59">
        <v>100</v>
      </c>
      <c r="O79" s="34">
        <v>6533510</v>
      </c>
      <c r="P79" s="34">
        <v>5553483.5</v>
      </c>
      <c r="Q79" s="47"/>
      <c r="R79" s="47"/>
      <c r="S79" s="47"/>
      <c r="T79" s="47"/>
      <c r="U79" s="47"/>
      <c r="V79" s="47"/>
      <c r="W79" s="47"/>
      <c r="X79" s="47"/>
    </row>
    <row r="80" spans="1:24" x14ac:dyDescent="0.2">
      <c r="A80" s="56" t="s">
        <v>3059</v>
      </c>
      <c r="B80" s="151" t="s">
        <v>838</v>
      </c>
      <c r="C80" s="269" t="s">
        <v>3213</v>
      </c>
      <c r="D80" s="56" t="s">
        <v>613</v>
      </c>
      <c r="E80" s="57">
        <v>43770</v>
      </c>
      <c r="F80" s="57">
        <v>44590</v>
      </c>
      <c r="G80" s="57">
        <v>43614</v>
      </c>
      <c r="H80" s="60">
        <v>20000000</v>
      </c>
      <c r="I80" s="60">
        <v>20000000</v>
      </c>
      <c r="J80" s="56">
        <v>85</v>
      </c>
      <c r="K80" s="56" t="s">
        <v>41</v>
      </c>
      <c r="L80" s="34">
        <v>17000000</v>
      </c>
      <c r="M80" s="58">
        <v>100</v>
      </c>
      <c r="N80" s="59">
        <v>100</v>
      </c>
      <c r="O80" s="34">
        <v>20000000</v>
      </c>
      <c r="P80" s="34">
        <v>17000000</v>
      </c>
      <c r="Q80" s="47"/>
      <c r="R80" s="47"/>
      <c r="S80" s="47"/>
      <c r="T80" s="47"/>
      <c r="U80" s="47"/>
      <c r="V80" s="47"/>
      <c r="W80" s="47"/>
      <c r="X80" s="47"/>
    </row>
    <row r="81" spans="1:24" ht="25.5" x14ac:dyDescent="0.2">
      <c r="A81" s="56" t="s">
        <v>3059</v>
      </c>
      <c r="B81" s="151" t="s">
        <v>3110</v>
      </c>
      <c r="C81" s="269" t="s">
        <v>3214</v>
      </c>
      <c r="D81" s="56" t="s">
        <v>283</v>
      </c>
      <c r="E81" s="57">
        <v>43678</v>
      </c>
      <c r="F81" s="57">
        <v>44225</v>
      </c>
      <c r="G81" s="57">
        <v>43614</v>
      </c>
      <c r="H81" s="60">
        <v>9775534</v>
      </c>
      <c r="I81" s="60">
        <v>9775534</v>
      </c>
      <c r="J81" s="56">
        <v>85</v>
      </c>
      <c r="K81" s="56" t="s">
        <v>41</v>
      </c>
      <c r="L81" s="34">
        <v>8309203.9000000004</v>
      </c>
      <c r="M81" s="58">
        <v>100</v>
      </c>
      <c r="N81" s="59">
        <v>100</v>
      </c>
      <c r="O81" s="34">
        <v>9775534</v>
      </c>
      <c r="P81" s="34">
        <v>8309203.9000000004</v>
      </c>
      <c r="Q81" s="47"/>
      <c r="R81" s="47"/>
      <c r="S81" s="47"/>
      <c r="T81" s="47"/>
      <c r="U81" s="47"/>
      <c r="V81" s="47"/>
      <c r="W81" s="47"/>
      <c r="X81" s="47"/>
    </row>
    <row r="82" spans="1:24" ht="38.25" x14ac:dyDescent="0.2">
      <c r="A82" s="56" t="s">
        <v>3059</v>
      </c>
      <c r="B82" s="151" t="s">
        <v>186</v>
      </c>
      <c r="C82" s="269" t="s">
        <v>3215</v>
      </c>
      <c r="D82" s="56" t="s">
        <v>187</v>
      </c>
      <c r="E82" s="57">
        <v>43709</v>
      </c>
      <c r="F82" s="57">
        <v>44513</v>
      </c>
      <c r="G82" s="57">
        <v>43614</v>
      </c>
      <c r="H82" s="60">
        <v>8670000</v>
      </c>
      <c r="I82" s="60">
        <v>8670000</v>
      </c>
      <c r="J82" s="56">
        <v>85</v>
      </c>
      <c r="K82" s="56" t="s">
        <v>41</v>
      </c>
      <c r="L82" s="34">
        <v>7369500</v>
      </c>
      <c r="M82" s="58">
        <v>100</v>
      </c>
      <c r="N82" s="59">
        <v>100</v>
      </c>
      <c r="O82" s="34">
        <v>8670000</v>
      </c>
      <c r="P82" s="34">
        <v>7369500</v>
      </c>
      <c r="Q82" s="47"/>
      <c r="R82" s="47"/>
      <c r="S82" s="47"/>
      <c r="T82" s="47"/>
      <c r="U82" s="47"/>
      <c r="V82" s="47"/>
      <c r="W82" s="47"/>
      <c r="X82" s="47"/>
    </row>
    <row r="83" spans="1:24" ht="25.5" x14ac:dyDescent="0.2">
      <c r="A83" s="56" t="s">
        <v>3059</v>
      </c>
      <c r="B83" s="151" t="s">
        <v>3111</v>
      </c>
      <c r="C83" s="269" t="s">
        <v>3216</v>
      </c>
      <c r="D83" s="56" t="s">
        <v>3217</v>
      </c>
      <c r="E83" s="57">
        <v>43739</v>
      </c>
      <c r="F83" s="57">
        <v>44498</v>
      </c>
      <c r="G83" s="57">
        <v>43614</v>
      </c>
      <c r="H83" s="60">
        <v>19940000</v>
      </c>
      <c r="I83" s="60">
        <v>19940000</v>
      </c>
      <c r="J83" s="56">
        <v>85</v>
      </c>
      <c r="K83" s="56" t="s">
        <v>41</v>
      </c>
      <c r="L83" s="34">
        <v>16949000</v>
      </c>
      <c r="M83" s="58">
        <v>100</v>
      </c>
      <c r="N83" s="59">
        <v>100</v>
      </c>
      <c r="O83" s="34">
        <v>19940000</v>
      </c>
      <c r="P83" s="34">
        <v>16949000</v>
      </c>
      <c r="Q83" s="47"/>
      <c r="R83" s="47"/>
      <c r="S83" s="47"/>
      <c r="T83" s="47"/>
      <c r="U83" s="47"/>
      <c r="V83" s="47"/>
      <c r="W83" s="47"/>
      <c r="X83" s="47"/>
    </row>
    <row r="84" spans="1:24" ht="38.25" x14ac:dyDescent="0.2">
      <c r="A84" s="56" t="s">
        <v>3059</v>
      </c>
      <c r="B84" s="151" t="s">
        <v>3112</v>
      </c>
      <c r="C84" s="269" t="s">
        <v>3218</v>
      </c>
      <c r="D84" s="56" t="s">
        <v>1578</v>
      </c>
      <c r="E84" s="57">
        <v>43709</v>
      </c>
      <c r="F84" s="57">
        <v>44224</v>
      </c>
      <c r="G84" s="57">
        <v>43614</v>
      </c>
      <c r="H84" s="60">
        <v>12709980</v>
      </c>
      <c r="I84" s="60">
        <v>12709980</v>
      </c>
      <c r="J84" s="56">
        <v>85</v>
      </c>
      <c r="K84" s="56" t="s">
        <v>41</v>
      </c>
      <c r="L84" s="34">
        <v>10803483</v>
      </c>
      <c r="M84" s="58">
        <v>100</v>
      </c>
      <c r="N84" s="59">
        <v>100</v>
      </c>
      <c r="O84" s="34">
        <v>12709980</v>
      </c>
      <c r="P84" s="34">
        <v>10803483</v>
      </c>
      <c r="Q84" s="47"/>
      <c r="R84" s="47"/>
      <c r="S84" s="47"/>
      <c r="T84" s="47"/>
      <c r="U84" s="47"/>
      <c r="V84" s="47"/>
      <c r="W84" s="47"/>
      <c r="X84" s="47"/>
    </row>
    <row r="85" spans="1:24" ht="25.5" x14ac:dyDescent="0.2">
      <c r="A85" s="56" t="s">
        <v>3059</v>
      </c>
      <c r="B85" s="151" t="s">
        <v>1896</v>
      </c>
      <c r="C85" s="269" t="s">
        <v>3219</v>
      </c>
      <c r="D85" s="56" t="s">
        <v>1897</v>
      </c>
      <c r="E85" s="57">
        <v>43831</v>
      </c>
      <c r="F85" s="57">
        <v>44620</v>
      </c>
      <c r="G85" s="57">
        <v>43614</v>
      </c>
      <c r="H85" s="60">
        <v>5922324</v>
      </c>
      <c r="I85" s="60">
        <v>5922324</v>
      </c>
      <c r="J85" s="56">
        <v>85</v>
      </c>
      <c r="K85" s="56" t="s">
        <v>41</v>
      </c>
      <c r="L85" s="34">
        <v>5033975.4000000004</v>
      </c>
      <c r="M85" s="58">
        <v>100</v>
      </c>
      <c r="N85" s="59">
        <v>100</v>
      </c>
      <c r="O85" s="34">
        <v>5922324</v>
      </c>
      <c r="P85" s="34">
        <v>5033975.4000000004</v>
      </c>
      <c r="Q85" s="47"/>
      <c r="R85" s="47"/>
      <c r="S85" s="47"/>
      <c r="T85" s="47"/>
      <c r="U85" s="47"/>
      <c r="V85" s="47"/>
      <c r="W85" s="47"/>
      <c r="X85" s="47"/>
    </row>
    <row r="86" spans="1:24" ht="25.5" x14ac:dyDescent="0.2">
      <c r="A86" s="56" t="s">
        <v>3059</v>
      </c>
      <c r="B86" s="151" t="s">
        <v>852</v>
      </c>
      <c r="C86" s="269" t="s">
        <v>3220</v>
      </c>
      <c r="D86" s="56" t="s">
        <v>853</v>
      </c>
      <c r="E86" s="57">
        <v>43769</v>
      </c>
      <c r="F86" s="57">
        <v>44589</v>
      </c>
      <c r="G86" s="57">
        <v>43614</v>
      </c>
      <c r="H86" s="60">
        <v>20000000</v>
      </c>
      <c r="I86" s="60">
        <v>20000000</v>
      </c>
      <c r="J86" s="56">
        <v>85</v>
      </c>
      <c r="K86" s="56" t="s">
        <v>41</v>
      </c>
      <c r="L86" s="34">
        <v>17000000</v>
      </c>
      <c r="M86" s="58">
        <v>100</v>
      </c>
      <c r="N86" s="59">
        <v>100</v>
      </c>
      <c r="O86" s="34">
        <v>20000000</v>
      </c>
      <c r="P86" s="34">
        <v>17000000</v>
      </c>
      <c r="Q86" s="47"/>
      <c r="R86" s="47"/>
      <c r="S86" s="47"/>
      <c r="T86" s="47"/>
      <c r="U86" s="47"/>
      <c r="V86" s="47"/>
      <c r="W86" s="47"/>
      <c r="X86" s="47"/>
    </row>
    <row r="87" spans="1:24" ht="25.5" x14ac:dyDescent="0.2">
      <c r="A87" s="56" t="s">
        <v>3059</v>
      </c>
      <c r="B87" s="151" t="s">
        <v>3113</v>
      </c>
      <c r="C87" s="269" t="s">
        <v>3221</v>
      </c>
      <c r="D87" s="56" t="s">
        <v>3222</v>
      </c>
      <c r="E87" s="57">
        <v>43775</v>
      </c>
      <c r="F87" s="57">
        <v>44687</v>
      </c>
      <c r="G87" s="57">
        <v>43614</v>
      </c>
      <c r="H87" s="60">
        <v>7581750</v>
      </c>
      <c r="I87" s="60">
        <v>7581750</v>
      </c>
      <c r="J87" s="56">
        <v>85</v>
      </c>
      <c r="K87" s="56" t="s">
        <v>41</v>
      </c>
      <c r="L87" s="34">
        <v>6444487.5</v>
      </c>
      <c r="M87" s="58">
        <v>100</v>
      </c>
      <c r="N87" s="59">
        <v>100</v>
      </c>
      <c r="O87" s="34">
        <v>7581750</v>
      </c>
      <c r="P87" s="34">
        <v>6444487.5</v>
      </c>
      <c r="Q87" s="47"/>
      <c r="R87" s="47"/>
      <c r="S87" s="47"/>
      <c r="T87" s="47"/>
      <c r="U87" s="47"/>
      <c r="V87" s="47"/>
      <c r="W87" s="47"/>
      <c r="X87" s="47"/>
    </row>
    <row r="88" spans="1:24" ht="38.25" x14ac:dyDescent="0.2">
      <c r="A88" s="56" t="s">
        <v>3059</v>
      </c>
      <c r="B88" s="151" t="s">
        <v>3114</v>
      </c>
      <c r="C88" s="269" t="s">
        <v>3223</v>
      </c>
      <c r="D88" s="56" t="s">
        <v>3224</v>
      </c>
      <c r="E88" s="57">
        <v>43678</v>
      </c>
      <c r="F88" s="57">
        <v>44225</v>
      </c>
      <c r="G88" s="57">
        <v>43614</v>
      </c>
      <c r="H88" s="60">
        <v>9150350</v>
      </c>
      <c r="I88" s="60">
        <v>9150350</v>
      </c>
      <c r="J88" s="56">
        <v>85</v>
      </c>
      <c r="K88" s="56" t="s">
        <v>41</v>
      </c>
      <c r="L88" s="34">
        <v>7777797.5</v>
      </c>
      <c r="M88" s="58">
        <v>100</v>
      </c>
      <c r="N88" s="59">
        <v>100</v>
      </c>
      <c r="O88" s="34">
        <v>9150350</v>
      </c>
      <c r="P88" s="34">
        <v>7777797.5</v>
      </c>
      <c r="Q88" s="47"/>
      <c r="R88" s="47"/>
      <c r="S88" s="47"/>
      <c r="T88" s="47"/>
      <c r="U88" s="47"/>
      <c r="V88" s="47"/>
      <c r="W88" s="47"/>
      <c r="X88" s="47"/>
    </row>
    <row r="89" spans="1:24" ht="38.25" x14ac:dyDescent="0.2">
      <c r="A89" s="56" t="s">
        <v>3059</v>
      </c>
      <c r="B89" s="151" t="s">
        <v>2531</v>
      </c>
      <c r="C89" s="269" t="s">
        <v>3225</v>
      </c>
      <c r="D89" s="56" t="s">
        <v>2899</v>
      </c>
      <c r="E89" s="57">
        <v>43709</v>
      </c>
      <c r="F89" s="57">
        <v>44225</v>
      </c>
      <c r="G89" s="57">
        <v>43614</v>
      </c>
      <c r="H89" s="60">
        <v>7592800</v>
      </c>
      <c r="I89" s="60">
        <v>7592800</v>
      </c>
      <c r="J89" s="56">
        <v>85</v>
      </c>
      <c r="K89" s="56" t="s">
        <v>41</v>
      </c>
      <c r="L89" s="34">
        <v>6453880</v>
      </c>
      <c r="M89" s="58">
        <v>100</v>
      </c>
      <c r="N89" s="59">
        <v>100</v>
      </c>
      <c r="O89" s="34">
        <v>7592800</v>
      </c>
      <c r="P89" s="34">
        <v>6453880</v>
      </c>
      <c r="Q89" s="47"/>
      <c r="R89" s="47"/>
      <c r="S89" s="47"/>
      <c r="T89" s="47"/>
      <c r="U89" s="47"/>
      <c r="V89" s="47"/>
      <c r="W89" s="47"/>
      <c r="X89" s="47"/>
    </row>
    <row r="90" spans="1:24" ht="25.5" x14ac:dyDescent="0.2">
      <c r="A90" s="56" t="s">
        <v>3059</v>
      </c>
      <c r="B90" s="151" t="s">
        <v>855</v>
      </c>
      <c r="C90" s="269" t="s">
        <v>3226</v>
      </c>
      <c r="D90" s="56" t="s">
        <v>856</v>
      </c>
      <c r="E90" s="57">
        <v>43709</v>
      </c>
      <c r="F90" s="57">
        <v>44345</v>
      </c>
      <c r="G90" s="57">
        <v>43614</v>
      </c>
      <c r="H90" s="60">
        <v>20000000</v>
      </c>
      <c r="I90" s="60">
        <v>20000000</v>
      </c>
      <c r="J90" s="56">
        <v>85</v>
      </c>
      <c r="K90" s="56" t="s">
        <v>41</v>
      </c>
      <c r="L90" s="34">
        <v>17000000</v>
      </c>
      <c r="M90" s="58">
        <v>100</v>
      </c>
      <c r="N90" s="59">
        <v>100</v>
      </c>
      <c r="O90" s="34">
        <v>20000000</v>
      </c>
      <c r="P90" s="34">
        <v>17000000</v>
      </c>
      <c r="Q90" s="47"/>
      <c r="R90" s="47"/>
      <c r="S90" s="47"/>
      <c r="T90" s="47"/>
      <c r="U90" s="47"/>
      <c r="V90" s="47"/>
      <c r="W90" s="47"/>
      <c r="X90" s="47"/>
    </row>
    <row r="91" spans="1:24" x14ac:dyDescent="0.2">
      <c r="A91" s="56" t="s">
        <v>3059</v>
      </c>
      <c r="B91" s="151" t="s">
        <v>3115</v>
      </c>
      <c r="C91" s="269" t="s">
        <v>3227</v>
      </c>
      <c r="D91" s="56" t="s">
        <v>3228</v>
      </c>
      <c r="E91" s="57">
        <v>43775</v>
      </c>
      <c r="F91" s="57">
        <v>44687</v>
      </c>
      <c r="G91" s="57">
        <v>43614</v>
      </c>
      <c r="H91" s="60">
        <v>14229080</v>
      </c>
      <c r="I91" s="60">
        <v>14229080</v>
      </c>
      <c r="J91" s="56">
        <v>85</v>
      </c>
      <c r="K91" s="56" t="s">
        <v>41</v>
      </c>
      <c r="L91" s="34">
        <v>12094718</v>
      </c>
      <c r="M91" s="58">
        <v>100</v>
      </c>
      <c r="N91" s="59">
        <v>100</v>
      </c>
      <c r="O91" s="34">
        <v>14229080</v>
      </c>
      <c r="P91" s="34">
        <v>12094718</v>
      </c>
      <c r="Q91" s="47"/>
      <c r="R91" s="47"/>
      <c r="S91" s="47"/>
      <c r="T91" s="47"/>
      <c r="U91" s="47"/>
      <c r="V91" s="47"/>
      <c r="W91" s="47"/>
      <c r="X91" s="47"/>
    </row>
    <row r="92" spans="1:24" ht="25.5" x14ac:dyDescent="0.2">
      <c r="A92" s="56" t="s">
        <v>3059</v>
      </c>
      <c r="B92" s="151" t="s">
        <v>3116</v>
      </c>
      <c r="C92" s="269" t="s">
        <v>3229</v>
      </c>
      <c r="D92" s="56" t="s">
        <v>3230</v>
      </c>
      <c r="E92" s="57">
        <v>43831</v>
      </c>
      <c r="F92" s="57">
        <v>44620</v>
      </c>
      <c r="G92" s="57">
        <v>43614</v>
      </c>
      <c r="H92" s="60">
        <v>5997120</v>
      </c>
      <c r="I92" s="60">
        <v>5997120</v>
      </c>
      <c r="J92" s="56">
        <v>85</v>
      </c>
      <c r="K92" s="56" t="s">
        <v>41</v>
      </c>
      <c r="L92" s="34">
        <v>5097552</v>
      </c>
      <c r="M92" s="58">
        <v>100</v>
      </c>
      <c r="N92" s="59">
        <v>100</v>
      </c>
      <c r="O92" s="34">
        <v>5997120</v>
      </c>
      <c r="P92" s="34">
        <v>5097552</v>
      </c>
      <c r="Q92" s="47"/>
      <c r="R92" s="47"/>
      <c r="S92" s="47"/>
      <c r="T92" s="47"/>
      <c r="U92" s="47"/>
      <c r="V92" s="47"/>
      <c r="W92" s="47"/>
      <c r="X92" s="47"/>
    </row>
    <row r="93" spans="1:24" ht="25.5" x14ac:dyDescent="0.2">
      <c r="A93" s="56" t="s">
        <v>3059</v>
      </c>
      <c r="B93" s="151" t="s">
        <v>1200</v>
      </c>
      <c r="C93" s="269" t="s">
        <v>3231</v>
      </c>
      <c r="D93" s="56" t="s">
        <v>468</v>
      </c>
      <c r="E93" s="57">
        <v>43710</v>
      </c>
      <c r="F93" s="57">
        <v>44530</v>
      </c>
      <c r="G93" s="57">
        <v>43614</v>
      </c>
      <c r="H93" s="60">
        <v>19500000</v>
      </c>
      <c r="I93" s="60">
        <v>19500000</v>
      </c>
      <c r="J93" s="56">
        <v>85</v>
      </c>
      <c r="K93" s="56" t="s">
        <v>41</v>
      </c>
      <c r="L93" s="34">
        <v>16575000</v>
      </c>
      <c r="M93" s="58">
        <v>100</v>
      </c>
      <c r="N93" s="59">
        <v>100</v>
      </c>
      <c r="O93" s="34">
        <v>19500000</v>
      </c>
      <c r="P93" s="34">
        <v>16575000</v>
      </c>
      <c r="Q93" s="47"/>
      <c r="R93" s="47"/>
      <c r="S93" s="47"/>
      <c r="T93" s="47"/>
      <c r="U93" s="47"/>
      <c r="V93" s="47"/>
      <c r="W93" s="47"/>
      <c r="X93" s="47"/>
    </row>
    <row r="94" spans="1:24" ht="25.5" x14ac:dyDescent="0.2">
      <c r="A94" s="56" t="s">
        <v>3059</v>
      </c>
      <c r="B94" s="151" t="s">
        <v>767</v>
      </c>
      <c r="C94" s="269" t="s">
        <v>3232</v>
      </c>
      <c r="D94" s="56" t="s">
        <v>768</v>
      </c>
      <c r="E94" s="57">
        <v>43770</v>
      </c>
      <c r="F94" s="57">
        <v>44681</v>
      </c>
      <c r="G94" s="57">
        <v>43614</v>
      </c>
      <c r="H94" s="60">
        <v>19298844</v>
      </c>
      <c r="I94" s="60">
        <v>19298844</v>
      </c>
      <c r="J94" s="56">
        <v>85</v>
      </c>
      <c r="K94" s="56" t="s">
        <v>41</v>
      </c>
      <c r="L94" s="34">
        <v>16404017.4</v>
      </c>
      <c r="M94" s="58">
        <v>100</v>
      </c>
      <c r="N94" s="59">
        <v>100</v>
      </c>
      <c r="O94" s="34">
        <v>19298844</v>
      </c>
      <c r="P94" s="34">
        <v>16404017.4</v>
      </c>
      <c r="Q94" s="47"/>
      <c r="R94" s="47"/>
      <c r="S94" s="47"/>
      <c r="T94" s="47"/>
      <c r="U94" s="47"/>
      <c r="V94" s="47"/>
      <c r="W94" s="47"/>
      <c r="X94" s="47"/>
    </row>
    <row r="95" spans="1:24" ht="25.5" x14ac:dyDescent="0.2">
      <c r="A95" s="56" t="s">
        <v>3059</v>
      </c>
      <c r="B95" s="151" t="s">
        <v>3117</v>
      </c>
      <c r="C95" s="269" t="s">
        <v>3233</v>
      </c>
      <c r="D95" s="56" t="s">
        <v>3234</v>
      </c>
      <c r="E95" s="57">
        <v>43678</v>
      </c>
      <c r="F95" s="57">
        <v>44498</v>
      </c>
      <c r="G95" s="57">
        <v>43614</v>
      </c>
      <c r="H95" s="60">
        <v>19890900</v>
      </c>
      <c r="I95" s="60">
        <v>19890900</v>
      </c>
      <c r="J95" s="56">
        <v>85</v>
      </c>
      <c r="K95" s="56" t="s">
        <v>41</v>
      </c>
      <c r="L95" s="34">
        <v>16907265</v>
      </c>
      <c r="M95" s="58">
        <v>100</v>
      </c>
      <c r="N95" s="59">
        <v>100</v>
      </c>
      <c r="O95" s="34">
        <v>19890900</v>
      </c>
      <c r="P95" s="34">
        <v>16907265</v>
      </c>
      <c r="Q95" s="47"/>
      <c r="R95" s="47"/>
      <c r="S95" s="47"/>
      <c r="T95" s="47"/>
      <c r="U95" s="47"/>
      <c r="V95" s="47"/>
      <c r="W95" s="47"/>
      <c r="X95" s="47"/>
    </row>
    <row r="96" spans="1:24" ht="25.5" x14ac:dyDescent="0.2">
      <c r="A96" s="56" t="s">
        <v>3059</v>
      </c>
      <c r="B96" s="151" t="s">
        <v>754</v>
      </c>
      <c r="C96" s="269" t="s">
        <v>3235</v>
      </c>
      <c r="D96" s="56" t="s">
        <v>755</v>
      </c>
      <c r="E96" s="57">
        <v>43709</v>
      </c>
      <c r="F96" s="57">
        <v>44345</v>
      </c>
      <c r="G96" s="57">
        <v>43614</v>
      </c>
      <c r="H96" s="60">
        <v>10469000</v>
      </c>
      <c r="I96" s="60">
        <v>10469000</v>
      </c>
      <c r="J96" s="56">
        <v>85</v>
      </c>
      <c r="K96" s="56" t="s">
        <v>41</v>
      </c>
      <c r="L96" s="34">
        <v>8898650</v>
      </c>
      <c r="M96" s="58">
        <v>100</v>
      </c>
      <c r="N96" s="59">
        <v>100</v>
      </c>
      <c r="O96" s="34">
        <v>10469000</v>
      </c>
      <c r="P96" s="34">
        <v>8898650</v>
      </c>
      <c r="Q96" s="47"/>
      <c r="R96" s="47"/>
      <c r="S96" s="47"/>
      <c r="T96" s="47"/>
      <c r="U96" s="47"/>
      <c r="V96" s="47"/>
      <c r="W96" s="47"/>
      <c r="X96" s="47"/>
    </row>
    <row r="97" spans="1:24" ht="25.5" x14ac:dyDescent="0.2">
      <c r="A97" s="56" t="s">
        <v>3059</v>
      </c>
      <c r="B97" s="151" t="s">
        <v>3118</v>
      </c>
      <c r="C97" s="269" t="s">
        <v>3236</v>
      </c>
      <c r="D97" s="56" t="s">
        <v>723</v>
      </c>
      <c r="E97" s="57">
        <v>43815</v>
      </c>
      <c r="F97" s="57">
        <v>44559</v>
      </c>
      <c r="G97" s="57">
        <v>43614</v>
      </c>
      <c r="H97" s="60">
        <v>19988050</v>
      </c>
      <c r="I97" s="60">
        <v>19988050</v>
      </c>
      <c r="J97" s="56">
        <v>85</v>
      </c>
      <c r="K97" s="56" t="s">
        <v>41</v>
      </c>
      <c r="L97" s="34">
        <v>16989842.5</v>
      </c>
      <c r="M97" s="58">
        <v>100</v>
      </c>
      <c r="N97" s="59">
        <v>100</v>
      </c>
      <c r="O97" s="34">
        <v>19988050</v>
      </c>
      <c r="P97" s="34">
        <v>16989842.5</v>
      </c>
      <c r="Q97" s="47"/>
      <c r="R97" s="47"/>
      <c r="S97" s="47"/>
      <c r="T97" s="47"/>
      <c r="U97" s="47"/>
      <c r="V97" s="47"/>
      <c r="W97" s="47"/>
      <c r="X97" s="47"/>
    </row>
    <row r="98" spans="1:24" ht="25.5" x14ac:dyDescent="0.2">
      <c r="A98" s="56" t="s">
        <v>3059</v>
      </c>
      <c r="B98" s="151" t="s">
        <v>2545</v>
      </c>
      <c r="C98" s="269" t="s">
        <v>3237</v>
      </c>
      <c r="D98" s="56" t="s">
        <v>2903</v>
      </c>
      <c r="E98" s="57">
        <v>43709</v>
      </c>
      <c r="F98" s="57">
        <v>44194</v>
      </c>
      <c r="G98" s="57">
        <v>43614</v>
      </c>
      <c r="H98" s="60">
        <v>12344410</v>
      </c>
      <c r="I98" s="60">
        <v>12344410</v>
      </c>
      <c r="J98" s="56">
        <v>85</v>
      </c>
      <c r="K98" s="56" t="s">
        <v>41</v>
      </c>
      <c r="L98" s="34">
        <v>10492748.5</v>
      </c>
      <c r="M98" s="58">
        <v>100</v>
      </c>
      <c r="N98" s="59">
        <v>100</v>
      </c>
      <c r="O98" s="34">
        <v>12344410</v>
      </c>
      <c r="P98" s="34">
        <v>10492748.5</v>
      </c>
      <c r="Q98" s="47"/>
      <c r="R98" s="47"/>
      <c r="S98" s="47"/>
      <c r="T98" s="47"/>
      <c r="U98" s="47"/>
      <c r="V98" s="47"/>
      <c r="W98" s="47"/>
      <c r="X98" s="47"/>
    </row>
    <row r="99" spans="1:24" ht="25.5" x14ac:dyDescent="0.2">
      <c r="A99" s="56" t="s">
        <v>3059</v>
      </c>
      <c r="B99" s="151" t="s">
        <v>3119</v>
      </c>
      <c r="C99" s="269" t="s">
        <v>3238</v>
      </c>
      <c r="D99" s="56" t="s">
        <v>3239</v>
      </c>
      <c r="E99" s="57">
        <v>43710</v>
      </c>
      <c r="F99" s="57">
        <v>44498</v>
      </c>
      <c r="G99" s="57">
        <v>43614</v>
      </c>
      <c r="H99" s="60">
        <v>19957546</v>
      </c>
      <c r="I99" s="60">
        <v>19957546</v>
      </c>
      <c r="J99" s="56">
        <v>85</v>
      </c>
      <c r="K99" s="56" t="s">
        <v>41</v>
      </c>
      <c r="L99" s="34">
        <v>16963914.100000001</v>
      </c>
      <c r="M99" s="58">
        <v>100</v>
      </c>
      <c r="N99" s="59">
        <v>100</v>
      </c>
      <c r="O99" s="34">
        <v>19957546</v>
      </c>
      <c r="P99" s="34">
        <v>16963914.100000001</v>
      </c>
      <c r="Q99" s="47"/>
      <c r="R99" s="47"/>
      <c r="S99" s="47"/>
      <c r="T99" s="47"/>
      <c r="U99" s="47"/>
      <c r="V99" s="47"/>
      <c r="W99" s="47"/>
      <c r="X99" s="47"/>
    </row>
    <row r="100" spans="1:24" ht="38.25" x14ac:dyDescent="0.2">
      <c r="A100" s="56" t="s">
        <v>3059</v>
      </c>
      <c r="B100" s="151" t="s">
        <v>877</v>
      </c>
      <c r="C100" s="269" t="s">
        <v>3240</v>
      </c>
      <c r="D100" s="56" t="s">
        <v>878</v>
      </c>
      <c r="E100" s="57">
        <v>43692</v>
      </c>
      <c r="F100" s="57">
        <v>44345</v>
      </c>
      <c r="G100" s="57">
        <v>43614</v>
      </c>
      <c r="H100" s="60">
        <v>12225000</v>
      </c>
      <c r="I100" s="60">
        <v>12225000</v>
      </c>
      <c r="J100" s="56">
        <v>85</v>
      </c>
      <c r="K100" s="56" t="s">
        <v>41</v>
      </c>
      <c r="L100" s="34">
        <v>10391250</v>
      </c>
      <c r="M100" s="58">
        <v>100</v>
      </c>
      <c r="N100" s="59">
        <v>100</v>
      </c>
      <c r="O100" s="34">
        <v>12225000</v>
      </c>
      <c r="P100" s="34">
        <v>10391250</v>
      </c>
      <c r="Q100" s="47"/>
      <c r="R100" s="47"/>
      <c r="S100" s="47"/>
      <c r="T100" s="47"/>
      <c r="U100" s="47"/>
      <c r="V100" s="47"/>
      <c r="W100" s="47"/>
      <c r="X100" s="47"/>
    </row>
    <row r="101" spans="1:24" ht="25.5" x14ac:dyDescent="0.2">
      <c r="A101" s="56" t="s">
        <v>3059</v>
      </c>
      <c r="B101" s="151" t="s">
        <v>3120</v>
      </c>
      <c r="C101" s="269" t="s">
        <v>3241</v>
      </c>
      <c r="D101" s="56" t="s">
        <v>442</v>
      </c>
      <c r="E101" s="57">
        <v>43831</v>
      </c>
      <c r="F101" s="57">
        <v>44469</v>
      </c>
      <c r="G101" s="57">
        <v>43614</v>
      </c>
      <c r="H101" s="60">
        <v>19999580</v>
      </c>
      <c r="I101" s="60">
        <v>19999580</v>
      </c>
      <c r="J101" s="56">
        <v>85</v>
      </c>
      <c r="K101" s="56" t="s">
        <v>41</v>
      </c>
      <c r="L101" s="34">
        <v>16999643</v>
      </c>
      <c r="M101" s="58">
        <v>100</v>
      </c>
      <c r="N101" s="59">
        <v>100</v>
      </c>
      <c r="O101" s="34">
        <v>19999580</v>
      </c>
      <c r="P101" s="34">
        <v>16999643</v>
      </c>
      <c r="Q101" s="47"/>
      <c r="R101" s="47"/>
      <c r="S101" s="47"/>
      <c r="T101" s="47"/>
      <c r="U101" s="47"/>
      <c r="V101" s="47"/>
      <c r="W101" s="47"/>
      <c r="X101" s="47"/>
    </row>
    <row r="102" spans="1:24" ht="25.5" x14ac:dyDescent="0.2">
      <c r="A102" s="56" t="s">
        <v>3059</v>
      </c>
      <c r="B102" s="151" t="s">
        <v>3121</v>
      </c>
      <c r="C102" s="269" t="s">
        <v>3242</v>
      </c>
      <c r="D102" s="56" t="s">
        <v>2261</v>
      </c>
      <c r="E102" s="57">
        <v>43692</v>
      </c>
      <c r="F102" s="57">
        <v>44437</v>
      </c>
      <c r="G102" s="57">
        <v>43614</v>
      </c>
      <c r="H102" s="60">
        <v>9605000</v>
      </c>
      <c r="I102" s="60">
        <v>9605000</v>
      </c>
      <c r="J102" s="56">
        <v>85</v>
      </c>
      <c r="K102" s="56" t="s">
        <v>41</v>
      </c>
      <c r="L102" s="34">
        <v>8164250</v>
      </c>
      <c r="M102" s="58">
        <v>100</v>
      </c>
      <c r="N102" s="59">
        <v>100</v>
      </c>
      <c r="O102" s="34">
        <v>9605000</v>
      </c>
      <c r="P102" s="34">
        <v>8164250</v>
      </c>
      <c r="Q102" s="47"/>
      <c r="R102" s="47"/>
      <c r="S102" s="47"/>
      <c r="T102" s="47"/>
      <c r="U102" s="47"/>
      <c r="V102" s="47"/>
      <c r="W102" s="47"/>
      <c r="X102" s="47"/>
    </row>
    <row r="103" spans="1:24" ht="25.5" x14ac:dyDescent="0.2">
      <c r="A103" s="56" t="s">
        <v>3059</v>
      </c>
      <c r="B103" s="151" t="s">
        <v>3122</v>
      </c>
      <c r="C103" s="269" t="s">
        <v>3243</v>
      </c>
      <c r="D103" s="56" t="s">
        <v>3244</v>
      </c>
      <c r="E103" s="57">
        <v>43739</v>
      </c>
      <c r="F103" s="57">
        <v>44559</v>
      </c>
      <c r="G103" s="57">
        <v>43614</v>
      </c>
      <c r="H103" s="60">
        <v>12648000</v>
      </c>
      <c r="I103" s="60">
        <v>12648000</v>
      </c>
      <c r="J103" s="56">
        <v>85</v>
      </c>
      <c r="K103" s="56" t="s">
        <v>41</v>
      </c>
      <c r="L103" s="34">
        <v>10750800</v>
      </c>
      <c r="M103" s="58">
        <v>100</v>
      </c>
      <c r="N103" s="59">
        <v>100</v>
      </c>
      <c r="O103" s="34">
        <v>12648000</v>
      </c>
      <c r="P103" s="34">
        <v>10750800</v>
      </c>
      <c r="Q103" s="47"/>
      <c r="R103" s="47"/>
      <c r="S103" s="47"/>
      <c r="T103" s="47"/>
      <c r="U103" s="47"/>
      <c r="V103" s="47"/>
      <c r="W103" s="47"/>
      <c r="X103" s="47"/>
    </row>
    <row r="104" spans="1:24" ht="38.25" x14ac:dyDescent="0.2">
      <c r="A104" s="56" t="s">
        <v>3059</v>
      </c>
      <c r="B104" s="151" t="s">
        <v>1330</v>
      </c>
      <c r="C104" s="269" t="s">
        <v>3245</v>
      </c>
      <c r="D104" s="56" t="s">
        <v>1331</v>
      </c>
      <c r="E104" s="57">
        <v>43709</v>
      </c>
      <c r="F104" s="57">
        <v>44529</v>
      </c>
      <c r="G104" s="57">
        <v>43614</v>
      </c>
      <c r="H104" s="60">
        <v>20000000</v>
      </c>
      <c r="I104" s="60">
        <v>20000000</v>
      </c>
      <c r="J104" s="56">
        <v>85</v>
      </c>
      <c r="K104" s="56" t="s">
        <v>41</v>
      </c>
      <c r="L104" s="34">
        <v>17000000</v>
      </c>
      <c r="M104" s="58">
        <v>100</v>
      </c>
      <c r="N104" s="59">
        <v>100</v>
      </c>
      <c r="O104" s="34">
        <v>20000000</v>
      </c>
      <c r="P104" s="34">
        <v>17000000</v>
      </c>
      <c r="Q104" s="47"/>
      <c r="R104" s="47"/>
      <c r="S104" s="47"/>
      <c r="T104" s="47"/>
      <c r="U104" s="47"/>
      <c r="V104" s="47"/>
      <c r="W104" s="47"/>
      <c r="X104" s="47"/>
    </row>
    <row r="105" spans="1:24" ht="38.25" x14ac:dyDescent="0.2">
      <c r="A105" s="56" t="s">
        <v>3059</v>
      </c>
      <c r="B105" s="151" t="s">
        <v>3123</v>
      </c>
      <c r="C105" s="269" t="s">
        <v>3246</v>
      </c>
      <c r="D105" s="56" t="s">
        <v>3247</v>
      </c>
      <c r="E105" s="57">
        <v>43709</v>
      </c>
      <c r="F105" s="57">
        <v>44529</v>
      </c>
      <c r="G105" s="57">
        <v>43614</v>
      </c>
      <c r="H105" s="60">
        <v>20000000</v>
      </c>
      <c r="I105" s="60">
        <v>20000000</v>
      </c>
      <c r="J105" s="56">
        <v>85</v>
      </c>
      <c r="K105" s="56" t="s">
        <v>41</v>
      </c>
      <c r="L105" s="34">
        <v>17000000</v>
      </c>
      <c r="M105" s="58">
        <v>100</v>
      </c>
      <c r="N105" s="59">
        <v>100</v>
      </c>
      <c r="O105" s="34">
        <v>20000000</v>
      </c>
      <c r="P105" s="34">
        <v>17000000</v>
      </c>
      <c r="Q105" s="47"/>
      <c r="R105" s="47"/>
      <c r="S105" s="47"/>
      <c r="T105" s="47"/>
      <c r="U105" s="47"/>
      <c r="V105" s="47"/>
      <c r="W105" s="47"/>
      <c r="X105" s="47"/>
    </row>
    <row r="106" spans="1:24" ht="25.5" x14ac:dyDescent="0.2">
      <c r="A106" s="56" t="s">
        <v>3059</v>
      </c>
      <c r="B106" s="151" t="s">
        <v>3124</v>
      </c>
      <c r="C106" s="269" t="s">
        <v>3248</v>
      </c>
      <c r="D106" s="56" t="s">
        <v>3249</v>
      </c>
      <c r="E106" s="57">
        <v>43677</v>
      </c>
      <c r="F106" s="57">
        <v>44497</v>
      </c>
      <c r="G106" s="57">
        <v>43614</v>
      </c>
      <c r="H106" s="60">
        <v>12387064</v>
      </c>
      <c r="I106" s="60">
        <v>12387064</v>
      </c>
      <c r="J106" s="56">
        <v>85</v>
      </c>
      <c r="K106" s="56" t="s">
        <v>41</v>
      </c>
      <c r="L106" s="34">
        <v>10529004.4</v>
      </c>
      <c r="M106" s="58">
        <v>100</v>
      </c>
      <c r="N106" s="59">
        <v>100</v>
      </c>
      <c r="O106" s="34">
        <v>12387064</v>
      </c>
      <c r="P106" s="34">
        <v>10529004.4</v>
      </c>
      <c r="Q106" s="47"/>
      <c r="R106" s="47"/>
      <c r="S106" s="47"/>
      <c r="T106" s="47"/>
      <c r="U106" s="47"/>
      <c r="V106" s="47"/>
      <c r="W106" s="47"/>
      <c r="X106" s="47"/>
    </row>
    <row r="107" spans="1:24" ht="25.5" x14ac:dyDescent="0.2">
      <c r="A107" s="56" t="s">
        <v>3059</v>
      </c>
      <c r="B107" s="151" t="s">
        <v>3125</v>
      </c>
      <c r="C107" s="269" t="s">
        <v>3250</v>
      </c>
      <c r="D107" s="56" t="s">
        <v>782</v>
      </c>
      <c r="E107" s="57">
        <v>43709</v>
      </c>
      <c r="F107" s="57">
        <v>44224</v>
      </c>
      <c r="G107" s="57">
        <v>43614</v>
      </c>
      <c r="H107" s="60">
        <v>19505500</v>
      </c>
      <c r="I107" s="60">
        <v>19505500</v>
      </c>
      <c r="J107" s="56">
        <v>85</v>
      </c>
      <c r="K107" s="56" t="s">
        <v>41</v>
      </c>
      <c r="L107" s="34">
        <v>16579675</v>
      </c>
      <c r="M107" s="58">
        <v>100</v>
      </c>
      <c r="N107" s="59">
        <v>100</v>
      </c>
      <c r="O107" s="34">
        <v>19505500</v>
      </c>
      <c r="P107" s="34">
        <v>16579675</v>
      </c>
      <c r="Q107" s="47"/>
      <c r="R107" s="47"/>
      <c r="S107" s="47"/>
      <c r="T107" s="47"/>
      <c r="U107" s="47"/>
      <c r="V107" s="47"/>
      <c r="W107" s="47"/>
      <c r="X107" s="47"/>
    </row>
    <row r="108" spans="1:24" ht="25.5" x14ac:dyDescent="0.2">
      <c r="A108" s="56" t="s">
        <v>3059</v>
      </c>
      <c r="B108" s="151" t="s">
        <v>3126</v>
      </c>
      <c r="C108" s="269" t="s">
        <v>3251</v>
      </c>
      <c r="D108" s="56" t="s">
        <v>3252</v>
      </c>
      <c r="E108" s="57">
        <v>43739</v>
      </c>
      <c r="F108" s="57">
        <v>44559</v>
      </c>
      <c r="G108" s="57">
        <v>43614</v>
      </c>
      <c r="H108" s="60">
        <v>10848000</v>
      </c>
      <c r="I108" s="60">
        <v>10848000</v>
      </c>
      <c r="J108" s="56">
        <v>85</v>
      </c>
      <c r="K108" s="56" t="s">
        <v>41</v>
      </c>
      <c r="L108" s="34">
        <v>9220800</v>
      </c>
      <c r="M108" s="58">
        <v>100</v>
      </c>
      <c r="N108" s="59">
        <v>100</v>
      </c>
      <c r="O108" s="34">
        <v>10848000</v>
      </c>
      <c r="P108" s="34">
        <v>9220800</v>
      </c>
      <c r="Q108" s="47"/>
      <c r="R108" s="47"/>
      <c r="S108" s="47"/>
      <c r="T108" s="47"/>
      <c r="U108" s="47"/>
      <c r="V108" s="47"/>
      <c r="W108" s="47"/>
      <c r="X108" s="47"/>
    </row>
    <row r="109" spans="1:24" ht="25.5" x14ac:dyDescent="0.2">
      <c r="A109" s="56" t="s">
        <v>3059</v>
      </c>
      <c r="B109" s="151" t="s">
        <v>3127</v>
      </c>
      <c r="C109" s="269" t="s">
        <v>3253</v>
      </c>
      <c r="D109" s="56" t="s">
        <v>3254</v>
      </c>
      <c r="E109" s="57">
        <v>43739</v>
      </c>
      <c r="F109" s="57">
        <v>44345</v>
      </c>
      <c r="G109" s="57">
        <v>43614</v>
      </c>
      <c r="H109" s="60">
        <v>7424350</v>
      </c>
      <c r="I109" s="60">
        <v>7424350</v>
      </c>
      <c r="J109" s="56">
        <v>85</v>
      </c>
      <c r="K109" s="56" t="s">
        <v>41</v>
      </c>
      <c r="L109" s="34">
        <v>6310697.5</v>
      </c>
      <c r="M109" s="58">
        <v>100</v>
      </c>
      <c r="N109" s="59">
        <v>100</v>
      </c>
      <c r="O109" s="34">
        <v>7424350</v>
      </c>
      <c r="P109" s="34">
        <v>6310697.5</v>
      </c>
      <c r="Q109" s="47"/>
      <c r="R109" s="47"/>
      <c r="S109" s="47"/>
      <c r="T109" s="47"/>
      <c r="U109" s="47"/>
      <c r="V109" s="47"/>
      <c r="W109" s="47"/>
      <c r="X109" s="47"/>
    </row>
    <row r="110" spans="1:24" ht="38.25" x14ac:dyDescent="0.2">
      <c r="A110" s="56" t="s">
        <v>3059</v>
      </c>
      <c r="B110" s="151" t="s">
        <v>727</v>
      </c>
      <c r="C110" s="269" t="s">
        <v>3255</v>
      </c>
      <c r="D110" s="56" t="s">
        <v>717</v>
      </c>
      <c r="E110" s="57">
        <v>43709</v>
      </c>
      <c r="F110" s="57">
        <v>44467</v>
      </c>
      <c r="G110" s="57">
        <v>43614</v>
      </c>
      <c r="H110" s="60">
        <v>20000000</v>
      </c>
      <c r="I110" s="60">
        <v>20000000</v>
      </c>
      <c r="J110" s="56">
        <v>85</v>
      </c>
      <c r="K110" s="56" t="s">
        <v>41</v>
      </c>
      <c r="L110" s="34">
        <v>17000000</v>
      </c>
      <c r="M110" s="58">
        <v>100</v>
      </c>
      <c r="N110" s="59">
        <v>100</v>
      </c>
      <c r="O110" s="34">
        <v>20000000</v>
      </c>
      <c r="P110" s="34">
        <v>17000000</v>
      </c>
      <c r="Q110" s="47"/>
      <c r="R110" s="47"/>
      <c r="S110" s="47"/>
      <c r="T110" s="47"/>
      <c r="U110" s="47"/>
      <c r="V110" s="47"/>
      <c r="W110" s="47"/>
      <c r="X110" s="47"/>
    </row>
    <row r="111" spans="1:24" ht="25.5" x14ac:dyDescent="0.2">
      <c r="A111" s="56" t="s">
        <v>3059</v>
      </c>
      <c r="B111" s="151" t="s">
        <v>740</v>
      </c>
      <c r="C111" s="269" t="s">
        <v>3256</v>
      </c>
      <c r="D111" s="56" t="s">
        <v>741</v>
      </c>
      <c r="E111" s="57">
        <v>43831</v>
      </c>
      <c r="F111" s="57">
        <v>44286</v>
      </c>
      <c r="G111" s="57">
        <v>43614</v>
      </c>
      <c r="H111" s="60">
        <v>20000000</v>
      </c>
      <c r="I111" s="60">
        <v>20000000</v>
      </c>
      <c r="J111" s="56">
        <v>85</v>
      </c>
      <c r="K111" s="56" t="s">
        <v>41</v>
      </c>
      <c r="L111" s="34">
        <v>17000000</v>
      </c>
      <c r="M111" s="58">
        <v>100</v>
      </c>
      <c r="N111" s="59">
        <v>100</v>
      </c>
      <c r="O111" s="34">
        <v>20000000</v>
      </c>
      <c r="P111" s="34">
        <v>17000000</v>
      </c>
      <c r="Q111" s="47"/>
      <c r="R111" s="47"/>
      <c r="S111" s="47"/>
      <c r="T111" s="47"/>
      <c r="U111" s="47"/>
      <c r="V111" s="47"/>
      <c r="W111" s="47"/>
      <c r="X111" s="47"/>
    </row>
    <row r="112" spans="1:24" ht="38.25" x14ac:dyDescent="0.2">
      <c r="A112" s="56" t="s">
        <v>3059</v>
      </c>
      <c r="B112" s="151" t="s">
        <v>3128</v>
      </c>
      <c r="C112" s="269" t="s">
        <v>3257</v>
      </c>
      <c r="D112" s="56" t="s">
        <v>3258</v>
      </c>
      <c r="E112" s="57">
        <v>44105</v>
      </c>
      <c r="F112" s="57">
        <v>44559</v>
      </c>
      <c r="G112" s="57">
        <v>43614</v>
      </c>
      <c r="H112" s="60">
        <v>19907840</v>
      </c>
      <c r="I112" s="60">
        <v>19907840</v>
      </c>
      <c r="J112" s="56">
        <v>85</v>
      </c>
      <c r="K112" s="56" t="s">
        <v>41</v>
      </c>
      <c r="L112" s="34">
        <v>16921664</v>
      </c>
      <c r="M112" s="58">
        <v>100</v>
      </c>
      <c r="N112" s="59">
        <v>100</v>
      </c>
      <c r="O112" s="34">
        <v>19907840</v>
      </c>
      <c r="P112" s="34">
        <v>16921664</v>
      </c>
      <c r="Q112" s="47"/>
      <c r="R112" s="47"/>
      <c r="S112" s="47"/>
      <c r="T112" s="47"/>
      <c r="U112" s="47"/>
      <c r="V112" s="47"/>
      <c r="W112" s="47"/>
      <c r="X112" s="47"/>
    </row>
    <row r="113" spans="1:24" ht="38.25" x14ac:dyDescent="0.2">
      <c r="A113" s="56" t="s">
        <v>3059</v>
      </c>
      <c r="B113" s="151" t="s">
        <v>3129</v>
      </c>
      <c r="C113" s="269" t="s">
        <v>3259</v>
      </c>
      <c r="D113" s="56" t="s">
        <v>3260</v>
      </c>
      <c r="E113" s="57">
        <v>43709</v>
      </c>
      <c r="F113" s="57">
        <v>44566</v>
      </c>
      <c r="G113" s="57">
        <v>43662</v>
      </c>
      <c r="H113" s="60">
        <v>17659000</v>
      </c>
      <c r="I113" s="60">
        <v>17659000</v>
      </c>
      <c r="J113" s="56">
        <v>85</v>
      </c>
      <c r="K113" s="56" t="s">
        <v>41</v>
      </c>
      <c r="L113" s="34">
        <v>15010150</v>
      </c>
      <c r="M113" s="58">
        <v>100</v>
      </c>
      <c r="N113" s="59">
        <v>100</v>
      </c>
      <c r="O113" s="34">
        <v>17659000</v>
      </c>
      <c r="P113" s="34">
        <v>15010150</v>
      </c>
      <c r="Q113" s="47"/>
      <c r="R113" s="47"/>
      <c r="S113" s="47"/>
      <c r="T113" s="47"/>
      <c r="U113" s="47"/>
      <c r="V113" s="47"/>
      <c r="W113" s="47"/>
      <c r="X113" s="47"/>
    </row>
    <row r="114" spans="1:24" ht="38.25" x14ac:dyDescent="0.2">
      <c r="A114" s="56" t="s">
        <v>3059</v>
      </c>
      <c r="B114" s="151" t="s">
        <v>3130</v>
      </c>
      <c r="C114" s="269" t="s">
        <v>3261</v>
      </c>
      <c r="D114" s="56" t="s">
        <v>3262</v>
      </c>
      <c r="E114" s="57">
        <v>43466</v>
      </c>
      <c r="F114" s="57">
        <v>44225</v>
      </c>
      <c r="G114" s="57">
        <v>43662</v>
      </c>
      <c r="H114" s="60">
        <v>9516000</v>
      </c>
      <c r="I114" s="60">
        <v>9516000</v>
      </c>
      <c r="J114" s="56">
        <v>85</v>
      </c>
      <c r="K114" s="56" t="s">
        <v>41</v>
      </c>
      <c r="L114" s="34">
        <v>8088600</v>
      </c>
      <c r="M114" s="58">
        <v>100</v>
      </c>
      <c r="N114" s="59">
        <v>100</v>
      </c>
      <c r="O114" s="34">
        <v>9516000</v>
      </c>
      <c r="P114" s="34">
        <v>8088600</v>
      </c>
      <c r="Q114" s="47"/>
      <c r="R114" s="47"/>
      <c r="S114" s="47"/>
      <c r="T114" s="47"/>
      <c r="U114" s="47"/>
      <c r="V114" s="47"/>
      <c r="W114" s="47"/>
      <c r="X114" s="47"/>
    </row>
    <row r="115" spans="1:24" ht="25.5" x14ac:dyDescent="0.2">
      <c r="A115" s="56" t="s">
        <v>3059</v>
      </c>
      <c r="B115" s="151" t="s">
        <v>3131</v>
      </c>
      <c r="C115" s="269" t="s">
        <v>3263</v>
      </c>
      <c r="D115" s="56" t="s">
        <v>3264</v>
      </c>
      <c r="E115" s="57">
        <v>43709</v>
      </c>
      <c r="F115" s="57">
        <v>44224</v>
      </c>
      <c r="G115" s="57">
        <v>43662</v>
      </c>
      <c r="H115" s="60">
        <v>8434800</v>
      </c>
      <c r="I115" s="60">
        <v>8434800</v>
      </c>
      <c r="J115" s="56">
        <v>85</v>
      </c>
      <c r="K115" s="56" t="s">
        <v>41</v>
      </c>
      <c r="L115" s="34">
        <v>7169580</v>
      </c>
      <c r="M115" s="58">
        <v>100</v>
      </c>
      <c r="N115" s="59">
        <v>100</v>
      </c>
      <c r="O115" s="34">
        <v>8434800</v>
      </c>
      <c r="P115" s="34">
        <v>7169580</v>
      </c>
      <c r="Q115" s="47"/>
      <c r="R115" s="47"/>
      <c r="S115" s="47"/>
      <c r="T115" s="47"/>
      <c r="U115" s="47"/>
      <c r="V115" s="47"/>
      <c r="W115" s="47"/>
      <c r="X115" s="47"/>
    </row>
    <row r="116" spans="1:24" x14ac:dyDescent="0.2">
      <c r="A116" s="56" t="s">
        <v>3059</v>
      </c>
      <c r="B116" s="151" t="s">
        <v>1616</v>
      </c>
      <c r="C116" s="269" t="s">
        <v>3265</v>
      </c>
      <c r="D116" s="56" t="s">
        <v>1617</v>
      </c>
      <c r="E116" s="57">
        <v>43709</v>
      </c>
      <c r="F116" s="57">
        <v>44467</v>
      </c>
      <c r="G116" s="57">
        <v>43662</v>
      </c>
      <c r="H116" s="60">
        <v>6055000</v>
      </c>
      <c r="I116" s="60">
        <v>6055000</v>
      </c>
      <c r="J116" s="56">
        <v>85</v>
      </c>
      <c r="K116" s="56" t="s">
        <v>41</v>
      </c>
      <c r="L116" s="34">
        <v>5146750</v>
      </c>
      <c r="M116" s="58">
        <v>100</v>
      </c>
      <c r="N116" s="59">
        <v>100</v>
      </c>
      <c r="O116" s="34">
        <v>6055000</v>
      </c>
      <c r="P116" s="34">
        <v>5146750</v>
      </c>
      <c r="Q116" s="47"/>
      <c r="R116" s="47"/>
      <c r="S116" s="47"/>
      <c r="T116" s="47"/>
      <c r="U116" s="47"/>
      <c r="V116" s="47"/>
      <c r="W116" s="47"/>
      <c r="X116" s="47"/>
    </row>
    <row r="117" spans="1:24" ht="38.25" x14ac:dyDescent="0.2">
      <c r="A117" s="56" t="s">
        <v>3059</v>
      </c>
      <c r="B117" s="151" t="s">
        <v>3132</v>
      </c>
      <c r="C117" s="269" t="s">
        <v>3266</v>
      </c>
      <c r="D117" s="56" t="s">
        <v>3267</v>
      </c>
      <c r="E117" s="57">
        <v>43709</v>
      </c>
      <c r="F117" s="57">
        <v>44224</v>
      </c>
      <c r="G117" s="57">
        <v>43662</v>
      </c>
      <c r="H117" s="60">
        <v>8434800</v>
      </c>
      <c r="I117" s="60">
        <v>8434800</v>
      </c>
      <c r="J117" s="56">
        <v>85</v>
      </c>
      <c r="K117" s="56" t="s">
        <v>41</v>
      </c>
      <c r="L117" s="34">
        <v>7169580</v>
      </c>
      <c r="M117" s="58">
        <v>100</v>
      </c>
      <c r="N117" s="59">
        <v>100</v>
      </c>
      <c r="O117" s="34">
        <v>8434800</v>
      </c>
      <c r="P117" s="34">
        <v>7169580</v>
      </c>
      <c r="Q117" s="47"/>
      <c r="R117" s="47"/>
      <c r="S117" s="47"/>
      <c r="T117" s="47"/>
      <c r="U117" s="47"/>
      <c r="V117" s="47"/>
      <c r="W117" s="47"/>
      <c r="X117" s="47"/>
    </row>
    <row r="118" spans="1:24" ht="25.5" x14ac:dyDescent="0.2">
      <c r="A118" s="56" t="s">
        <v>3059</v>
      </c>
      <c r="B118" s="151" t="s">
        <v>3133</v>
      </c>
      <c r="C118" s="269" t="s">
        <v>3268</v>
      </c>
      <c r="D118" s="56" t="s">
        <v>3269</v>
      </c>
      <c r="E118" s="57">
        <v>43739</v>
      </c>
      <c r="F118" s="57">
        <v>44469</v>
      </c>
      <c r="G118" s="57">
        <v>43662</v>
      </c>
      <c r="H118" s="60">
        <v>19999423</v>
      </c>
      <c r="I118" s="60">
        <v>19999423</v>
      </c>
      <c r="J118" s="56">
        <v>85</v>
      </c>
      <c r="K118" s="56" t="s">
        <v>41</v>
      </c>
      <c r="L118" s="34">
        <v>16999509.550000001</v>
      </c>
      <c r="M118" s="58">
        <v>100</v>
      </c>
      <c r="N118" s="59">
        <v>100</v>
      </c>
      <c r="O118" s="34">
        <v>19999423</v>
      </c>
      <c r="P118" s="34">
        <v>16999509.550000001</v>
      </c>
      <c r="Q118" s="47"/>
      <c r="R118" s="47"/>
      <c r="S118" s="47"/>
      <c r="T118" s="47"/>
      <c r="U118" s="47"/>
      <c r="V118" s="47"/>
      <c r="W118" s="47"/>
      <c r="X118" s="47"/>
    </row>
    <row r="119" spans="1:24" ht="25.5" x14ac:dyDescent="0.2">
      <c r="A119" s="56" t="s">
        <v>3059</v>
      </c>
      <c r="B119" s="151" t="s">
        <v>3134</v>
      </c>
      <c r="C119" s="269" t="s">
        <v>3270</v>
      </c>
      <c r="D119" s="56" t="s">
        <v>3271</v>
      </c>
      <c r="E119" s="57">
        <v>43709</v>
      </c>
      <c r="F119" s="57">
        <v>44529</v>
      </c>
      <c r="G119" s="57">
        <v>43662</v>
      </c>
      <c r="H119" s="60">
        <v>20000000</v>
      </c>
      <c r="I119" s="60">
        <v>20000000</v>
      </c>
      <c r="J119" s="56">
        <v>85</v>
      </c>
      <c r="K119" s="56" t="s">
        <v>41</v>
      </c>
      <c r="L119" s="34">
        <v>17000000</v>
      </c>
      <c r="M119" s="58">
        <v>100</v>
      </c>
      <c r="N119" s="59">
        <v>100</v>
      </c>
      <c r="O119" s="34">
        <v>20000000</v>
      </c>
      <c r="P119" s="34">
        <v>17000000</v>
      </c>
      <c r="Q119" s="47"/>
      <c r="R119" s="47"/>
      <c r="S119" s="47"/>
      <c r="T119" s="47"/>
      <c r="U119" s="47"/>
      <c r="V119" s="47"/>
      <c r="W119" s="47"/>
      <c r="X119" s="47"/>
    </row>
    <row r="120" spans="1:24" ht="38.25" x14ac:dyDescent="0.2">
      <c r="A120" s="56" t="s">
        <v>3059</v>
      </c>
      <c r="B120" s="151" t="s">
        <v>3135</v>
      </c>
      <c r="C120" s="269" t="s">
        <v>3272</v>
      </c>
      <c r="D120" s="56" t="s">
        <v>3273</v>
      </c>
      <c r="E120" s="57">
        <v>43762</v>
      </c>
      <c r="F120" s="57">
        <v>44675</v>
      </c>
      <c r="G120" s="57">
        <v>43662</v>
      </c>
      <c r="H120" s="60">
        <v>11752580</v>
      </c>
      <c r="I120" s="60">
        <v>11752580</v>
      </c>
      <c r="J120" s="56">
        <v>85</v>
      </c>
      <c r="K120" s="56" t="s">
        <v>41</v>
      </c>
      <c r="L120" s="34">
        <v>9989693</v>
      </c>
      <c r="M120" s="58">
        <v>100</v>
      </c>
      <c r="N120" s="59">
        <v>100</v>
      </c>
      <c r="O120" s="34">
        <v>11752580</v>
      </c>
      <c r="P120" s="34">
        <v>9989693</v>
      </c>
      <c r="Q120" s="47"/>
      <c r="R120" s="47"/>
      <c r="S120" s="47"/>
      <c r="T120" s="47"/>
      <c r="U120" s="47"/>
      <c r="V120" s="47"/>
      <c r="W120" s="47"/>
      <c r="X120" s="47"/>
    </row>
    <row r="121" spans="1:24" ht="25.5" x14ac:dyDescent="0.2">
      <c r="A121" s="56" t="s">
        <v>3059</v>
      </c>
      <c r="B121" s="151" t="s">
        <v>3136</v>
      </c>
      <c r="C121" s="269" t="s">
        <v>3274</v>
      </c>
      <c r="D121" s="56" t="s">
        <v>3275</v>
      </c>
      <c r="E121" s="57">
        <v>43709</v>
      </c>
      <c r="F121" s="57">
        <v>44224</v>
      </c>
      <c r="G121" s="57">
        <v>43662</v>
      </c>
      <c r="H121" s="60">
        <v>10469210</v>
      </c>
      <c r="I121" s="60">
        <v>10469210</v>
      </c>
      <c r="J121" s="56">
        <v>85</v>
      </c>
      <c r="K121" s="56" t="s">
        <v>41</v>
      </c>
      <c r="L121" s="34">
        <v>8898828.5</v>
      </c>
      <c r="M121" s="58">
        <v>100</v>
      </c>
      <c r="N121" s="59">
        <v>100</v>
      </c>
      <c r="O121" s="34">
        <v>10469210</v>
      </c>
      <c r="P121" s="34">
        <v>8898828.5</v>
      </c>
      <c r="Q121" s="47"/>
      <c r="R121" s="47"/>
      <c r="S121" s="47"/>
      <c r="T121" s="47"/>
      <c r="U121" s="47"/>
      <c r="V121" s="47"/>
      <c r="W121" s="47"/>
      <c r="X121" s="47"/>
    </row>
    <row r="122" spans="1:24" ht="38.25" x14ac:dyDescent="0.2">
      <c r="A122" s="56" t="s">
        <v>3059</v>
      </c>
      <c r="B122" s="151" t="s">
        <v>3137</v>
      </c>
      <c r="C122" s="269" t="s">
        <v>3276</v>
      </c>
      <c r="D122" s="56" t="s">
        <v>3277</v>
      </c>
      <c r="E122" s="57">
        <v>43709</v>
      </c>
      <c r="F122" s="57">
        <v>44255</v>
      </c>
      <c r="G122" s="57">
        <v>43662</v>
      </c>
      <c r="H122" s="60">
        <v>11777000</v>
      </c>
      <c r="I122" s="60">
        <v>11777000</v>
      </c>
      <c r="J122" s="56">
        <v>85</v>
      </c>
      <c r="K122" s="56" t="s">
        <v>41</v>
      </c>
      <c r="L122" s="34">
        <v>10010450</v>
      </c>
      <c r="M122" s="58">
        <v>100</v>
      </c>
      <c r="N122" s="59">
        <v>100</v>
      </c>
      <c r="O122" s="34">
        <v>11777000</v>
      </c>
      <c r="P122" s="34">
        <v>10010450</v>
      </c>
      <c r="Q122" s="47"/>
      <c r="R122" s="47"/>
      <c r="S122" s="47"/>
      <c r="T122" s="47"/>
      <c r="U122" s="47"/>
      <c r="V122" s="47"/>
      <c r="W122" s="47"/>
      <c r="X122" s="47"/>
    </row>
    <row r="123" spans="1:24" x14ac:dyDescent="0.2">
      <c r="A123" s="56" t="s">
        <v>3059</v>
      </c>
      <c r="B123" s="151" t="s">
        <v>3138</v>
      </c>
      <c r="C123" s="269" t="s">
        <v>3278</v>
      </c>
      <c r="D123" s="56" t="s">
        <v>3279</v>
      </c>
      <c r="E123" s="57">
        <v>43739</v>
      </c>
      <c r="F123" s="57">
        <v>44469</v>
      </c>
      <c r="G123" s="57">
        <v>43662</v>
      </c>
      <c r="H123" s="60">
        <v>20000000</v>
      </c>
      <c r="I123" s="60">
        <v>20000000</v>
      </c>
      <c r="J123" s="56">
        <v>85</v>
      </c>
      <c r="K123" s="56" t="s">
        <v>41</v>
      </c>
      <c r="L123" s="34">
        <v>17000000</v>
      </c>
      <c r="M123" s="58">
        <v>100</v>
      </c>
      <c r="N123" s="59">
        <v>100</v>
      </c>
      <c r="O123" s="34">
        <v>20000000</v>
      </c>
      <c r="P123" s="34">
        <v>17000000</v>
      </c>
      <c r="Q123" s="47"/>
      <c r="R123" s="47"/>
      <c r="S123" s="47"/>
      <c r="T123" s="47"/>
      <c r="U123" s="47"/>
      <c r="V123" s="47"/>
      <c r="W123" s="47"/>
      <c r="X123" s="47"/>
    </row>
    <row r="124" spans="1:24" ht="25.5" x14ac:dyDescent="0.2">
      <c r="A124" s="56" t="s">
        <v>3059</v>
      </c>
      <c r="B124" s="151" t="s">
        <v>1239</v>
      </c>
      <c r="C124" s="269" t="s">
        <v>3280</v>
      </c>
      <c r="D124" s="56" t="s">
        <v>1240</v>
      </c>
      <c r="E124" s="57">
        <v>43709</v>
      </c>
      <c r="F124" s="57">
        <v>44498</v>
      </c>
      <c r="G124" s="57">
        <v>43662</v>
      </c>
      <c r="H124" s="60">
        <v>20000000</v>
      </c>
      <c r="I124" s="60">
        <v>20000000</v>
      </c>
      <c r="J124" s="56">
        <v>85</v>
      </c>
      <c r="K124" s="56" t="s">
        <v>41</v>
      </c>
      <c r="L124" s="34">
        <v>17000000</v>
      </c>
      <c r="M124" s="58">
        <v>100</v>
      </c>
      <c r="N124" s="59">
        <v>100</v>
      </c>
      <c r="O124" s="34">
        <v>20000000</v>
      </c>
      <c r="P124" s="34">
        <v>17000000</v>
      </c>
      <c r="Q124" s="47"/>
      <c r="R124" s="47"/>
      <c r="S124" s="47"/>
      <c r="T124" s="47"/>
      <c r="U124" s="47"/>
      <c r="V124" s="47"/>
      <c r="W124" s="47"/>
      <c r="X124" s="47"/>
    </row>
    <row r="125" spans="1:24" ht="25.5" x14ac:dyDescent="0.2">
      <c r="A125" s="56" t="s">
        <v>3059</v>
      </c>
      <c r="B125" s="151" t="s">
        <v>3139</v>
      </c>
      <c r="C125" s="269" t="s">
        <v>3281</v>
      </c>
      <c r="D125" s="56" t="s">
        <v>1387</v>
      </c>
      <c r="E125" s="57">
        <v>43693</v>
      </c>
      <c r="F125" s="57">
        <v>44512</v>
      </c>
      <c r="G125" s="57">
        <v>43662</v>
      </c>
      <c r="H125" s="60">
        <v>6140142</v>
      </c>
      <c r="I125" s="60">
        <v>6140142</v>
      </c>
      <c r="J125" s="56">
        <v>85</v>
      </c>
      <c r="K125" s="56" t="s">
        <v>41</v>
      </c>
      <c r="L125" s="34">
        <v>5219120.7</v>
      </c>
      <c r="M125" s="58">
        <v>100</v>
      </c>
      <c r="N125" s="59">
        <v>100</v>
      </c>
      <c r="O125" s="34">
        <v>6140142</v>
      </c>
      <c r="P125" s="34">
        <v>5219120.7</v>
      </c>
      <c r="Q125" s="47"/>
      <c r="R125" s="47"/>
      <c r="S125" s="47"/>
      <c r="T125" s="47"/>
      <c r="U125" s="47"/>
      <c r="V125" s="47"/>
      <c r="W125" s="47"/>
      <c r="X125" s="47"/>
    </row>
    <row r="126" spans="1:24" ht="25.5" x14ac:dyDescent="0.2">
      <c r="A126" s="56" t="s">
        <v>3059</v>
      </c>
      <c r="B126" s="151" t="s">
        <v>3140</v>
      </c>
      <c r="C126" s="269" t="s">
        <v>3282</v>
      </c>
      <c r="D126" s="56" t="s">
        <v>2239</v>
      </c>
      <c r="E126" s="57">
        <v>43711</v>
      </c>
      <c r="F126" s="57">
        <v>44286</v>
      </c>
      <c r="G126" s="57">
        <v>43662</v>
      </c>
      <c r="H126" s="60">
        <v>12849860</v>
      </c>
      <c r="I126" s="60">
        <v>12849860</v>
      </c>
      <c r="J126" s="56">
        <v>85</v>
      </c>
      <c r="K126" s="56" t="s">
        <v>41</v>
      </c>
      <c r="L126" s="34">
        <v>10922381</v>
      </c>
      <c r="M126" s="58">
        <v>100</v>
      </c>
      <c r="N126" s="59">
        <v>100</v>
      </c>
      <c r="O126" s="34">
        <v>12849860</v>
      </c>
      <c r="P126" s="34">
        <v>10922381</v>
      </c>
      <c r="Q126" s="47"/>
      <c r="R126" s="47"/>
      <c r="S126" s="47"/>
      <c r="T126" s="47"/>
      <c r="U126" s="47"/>
      <c r="V126" s="47"/>
      <c r="W126" s="47"/>
      <c r="X126" s="47"/>
    </row>
    <row r="127" spans="1:24" x14ac:dyDescent="0.2">
      <c r="A127" s="56" t="s">
        <v>3059</v>
      </c>
      <c r="B127" s="151" t="s">
        <v>3141</v>
      </c>
      <c r="C127" s="269" t="s">
        <v>3283</v>
      </c>
      <c r="D127" s="56" t="s">
        <v>3284</v>
      </c>
      <c r="E127" s="57">
        <v>43709</v>
      </c>
      <c r="F127" s="57">
        <v>44467</v>
      </c>
      <c r="G127" s="57">
        <v>43662</v>
      </c>
      <c r="H127" s="60">
        <v>10477500</v>
      </c>
      <c r="I127" s="60">
        <v>10477500</v>
      </c>
      <c r="J127" s="56">
        <v>85</v>
      </c>
      <c r="K127" s="56" t="s">
        <v>41</v>
      </c>
      <c r="L127" s="34">
        <v>8905875</v>
      </c>
      <c r="M127" s="58">
        <v>100</v>
      </c>
      <c r="N127" s="59">
        <v>100</v>
      </c>
      <c r="O127" s="34">
        <v>10477500</v>
      </c>
      <c r="P127" s="34">
        <v>8905875</v>
      </c>
      <c r="Q127" s="47"/>
      <c r="R127" s="47"/>
      <c r="S127" s="47"/>
      <c r="T127" s="47"/>
      <c r="U127" s="47"/>
      <c r="V127" s="47"/>
      <c r="W127" s="47"/>
      <c r="X127" s="47"/>
    </row>
    <row r="128" spans="1:24" ht="38.25" x14ac:dyDescent="0.2">
      <c r="A128" s="56" t="s">
        <v>3059</v>
      </c>
      <c r="B128" s="151" t="s">
        <v>1656</v>
      </c>
      <c r="C128" s="269" t="s">
        <v>3285</v>
      </c>
      <c r="D128" s="56" t="s">
        <v>770</v>
      </c>
      <c r="E128" s="57">
        <v>43709</v>
      </c>
      <c r="F128" s="57">
        <v>44164</v>
      </c>
      <c r="G128" s="57">
        <v>43662</v>
      </c>
      <c r="H128" s="60">
        <v>5000000</v>
      </c>
      <c r="I128" s="60">
        <v>5000000</v>
      </c>
      <c r="J128" s="56">
        <v>85</v>
      </c>
      <c r="K128" s="56" t="s">
        <v>41</v>
      </c>
      <c r="L128" s="34">
        <v>4250000</v>
      </c>
      <c r="M128" s="58">
        <v>100</v>
      </c>
      <c r="N128" s="59">
        <v>100</v>
      </c>
      <c r="O128" s="34">
        <v>5000000</v>
      </c>
      <c r="P128" s="34">
        <v>4250000</v>
      </c>
      <c r="Q128" s="47"/>
      <c r="R128" s="47"/>
      <c r="S128" s="47"/>
      <c r="T128" s="47"/>
      <c r="U128" s="47"/>
      <c r="V128" s="47"/>
      <c r="W128" s="47"/>
      <c r="X128" s="47"/>
    </row>
    <row r="129" spans="1:24" ht="25.5" x14ac:dyDescent="0.2">
      <c r="A129" s="56" t="s">
        <v>3059</v>
      </c>
      <c r="B129" s="151" t="s">
        <v>1754</v>
      </c>
      <c r="C129" s="269" t="s">
        <v>3286</v>
      </c>
      <c r="D129" s="56" t="s">
        <v>757</v>
      </c>
      <c r="E129" s="57">
        <v>43709</v>
      </c>
      <c r="F129" s="57">
        <v>44529</v>
      </c>
      <c r="G129" s="57">
        <v>43662</v>
      </c>
      <c r="H129" s="60">
        <v>19758000</v>
      </c>
      <c r="I129" s="60">
        <v>19758000</v>
      </c>
      <c r="J129" s="56">
        <v>85</v>
      </c>
      <c r="K129" s="56" t="s">
        <v>41</v>
      </c>
      <c r="L129" s="34">
        <v>16794300</v>
      </c>
      <c r="M129" s="58">
        <v>100</v>
      </c>
      <c r="N129" s="59">
        <v>100</v>
      </c>
      <c r="O129" s="34">
        <v>19758000</v>
      </c>
      <c r="P129" s="34">
        <v>16794300</v>
      </c>
      <c r="Q129" s="47"/>
      <c r="R129" s="47"/>
      <c r="S129" s="47"/>
      <c r="T129" s="47"/>
      <c r="U129" s="47"/>
      <c r="V129" s="47"/>
      <c r="W129" s="47"/>
      <c r="X129" s="47"/>
    </row>
    <row r="130" spans="1:24" ht="25.5" x14ac:dyDescent="0.2">
      <c r="A130" s="56" t="s">
        <v>3059</v>
      </c>
      <c r="B130" s="151" t="s">
        <v>1493</v>
      </c>
      <c r="C130" s="269" t="s">
        <v>3287</v>
      </c>
      <c r="D130" s="56" t="s">
        <v>1494</v>
      </c>
      <c r="E130" s="57">
        <v>43709</v>
      </c>
      <c r="F130" s="57">
        <v>44467</v>
      </c>
      <c r="G130" s="57">
        <v>43662</v>
      </c>
      <c r="H130" s="60">
        <v>14991997</v>
      </c>
      <c r="I130" s="60">
        <v>14991997</v>
      </c>
      <c r="J130" s="56">
        <v>85</v>
      </c>
      <c r="K130" s="56" t="s">
        <v>41</v>
      </c>
      <c r="L130" s="34">
        <v>12743197.449999999</v>
      </c>
      <c r="M130" s="58">
        <v>100</v>
      </c>
      <c r="N130" s="59">
        <v>100</v>
      </c>
      <c r="O130" s="34">
        <v>14991997</v>
      </c>
      <c r="P130" s="34">
        <v>12743197.449999999</v>
      </c>
      <c r="Q130" s="47"/>
      <c r="R130" s="47"/>
      <c r="S130" s="47"/>
      <c r="T130" s="47"/>
      <c r="U130" s="47"/>
      <c r="V130" s="47"/>
      <c r="W130" s="47"/>
      <c r="X130" s="47"/>
    </row>
    <row r="131" spans="1:24" ht="38.25" x14ac:dyDescent="0.2">
      <c r="A131" s="56" t="s">
        <v>3059</v>
      </c>
      <c r="B131" s="151" t="s">
        <v>3142</v>
      </c>
      <c r="C131" s="269" t="s">
        <v>3288</v>
      </c>
      <c r="D131" s="56" t="s">
        <v>466</v>
      </c>
      <c r="E131" s="57">
        <v>43781</v>
      </c>
      <c r="F131" s="57">
        <v>44693</v>
      </c>
      <c r="G131" s="57">
        <v>43662</v>
      </c>
      <c r="H131" s="60">
        <v>12700000</v>
      </c>
      <c r="I131" s="60">
        <v>12700000</v>
      </c>
      <c r="J131" s="56">
        <v>85</v>
      </c>
      <c r="K131" s="56" t="s">
        <v>41</v>
      </c>
      <c r="L131" s="34">
        <v>10795000</v>
      </c>
      <c r="M131" s="58">
        <v>100</v>
      </c>
      <c r="N131" s="59">
        <v>100</v>
      </c>
      <c r="O131" s="34">
        <v>12700000</v>
      </c>
      <c r="P131" s="34">
        <v>10795000</v>
      </c>
      <c r="Q131" s="47"/>
      <c r="R131" s="47"/>
      <c r="S131" s="47"/>
      <c r="T131" s="47"/>
      <c r="U131" s="47"/>
      <c r="V131" s="47"/>
      <c r="W131" s="47"/>
      <c r="X131" s="47"/>
    </row>
    <row r="132" spans="1:24" ht="25.5" x14ac:dyDescent="0.2">
      <c r="A132" s="56" t="s">
        <v>3059</v>
      </c>
      <c r="B132" s="151" t="s">
        <v>3143</v>
      </c>
      <c r="C132" s="269" t="s">
        <v>3289</v>
      </c>
      <c r="D132" s="56" t="s">
        <v>3290</v>
      </c>
      <c r="E132" s="57">
        <v>43692</v>
      </c>
      <c r="F132" s="57">
        <v>44512</v>
      </c>
      <c r="G132" s="57">
        <v>43662</v>
      </c>
      <c r="H132" s="60">
        <v>6280350</v>
      </c>
      <c r="I132" s="60">
        <v>6280350</v>
      </c>
      <c r="J132" s="56">
        <v>85</v>
      </c>
      <c r="K132" s="56" t="s">
        <v>41</v>
      </c>
      <c r="L132" s="34">
        <v>5338297.5</v>
      </c>
      <c r="M132" s="58">
        <v>100</v>
      </c>
      <c r="N132" s="59">
        <v>100</v>
      </c>
      <c r="O132" s="34">
        <v>6280350</v>
      </c>
      <c r="P132" s="34">
        <v>5338297.5</v>
      </c>
      <c r="Q132" s="47"/>
      <c r="R132" s="47"/>
      <c r="S132" s="47"/>
      <c r="T132" s="47"/>
      <c r="U132" s="47"/>
      <c r="V132" s="47"/>
      <c r="W132" s="47"/>
      <c r="X132" s="47"/>
    </row>
    <row r="133" spans="1:24" ht="25.5" x14ac:dyDescent="0.2">
      <c r="A133" s="56" t="s">
        <v>3059</v>
      </c>
      <c r="B133" s="151" t="s">
        <v>1246</v>
      </c>
      <c r="C133" s="269" t="s">
        <v>3291</v>
      </c>
      <c r="D133" s="56" t="s">
        <v>1247</v>
      </c>
      <c r="E133" s="57">
        <v>43709</v>
      </c>
      <c r="F133" s="57">
        <v>44286</v>
      </c>
      <c r="G133" s="57">
        <v>43662</v>
      </c>
      <c r="H133" s="60">
        <v>5284390</v>
      </c>
      <c r="I133" s="60">
        <v>5284390</v>
      </c>
      <c r="J133" s="56">
        <v>85</v>
      </c>
      <c r="K133" s="56" t="s">
        <v>41</v>
      </c>
      <c r="L133" s="34">
        <v>4491731.5</v>
      </c>
      <c r="M133" s="58">
        <v>100</v>
      </c>
      <c r="N133" s="59">
        <v>100</v>
      </c>
      <c r="O133" s="34">
        <v>5284390</v>
      </c>
      <c r="P133" s="34">
        <v>4491731.5</v>
      </c>
      <c r="Q133" s="47"/>
      <c r="R133" s="47"/>
      <c r="S133" s="47"/>
      <c r="T133" s="47"/>
      <c r="U133" s="47"/>
      <c r="V133" s="47"/>
      <c r="W133" s="47"/>
      <c r="X133" s="47"/>
    </row>
    <row r="134" spans="1:24" ht="25.5" x14ac:dyDescent="0.2">
      <c r="A134" s="56" t="s">
        <v>3059</v>
      </c>
      <c r="B134" s="151" t="s">
        <v>3144</v>
      </c>
      <c r="C134" s="269" t="s">
        <v>3292</v>
      </c>
      <c r="D134" s="56" t="s">
        <v>3293</v>
      </c>
      <c r="E134" s="57">
        <v>43768</v>
      </c>
      <c r="F134" s="57">
        <v>44351</v>
      </c>
      <c r="G134" s="57">
        <v>43662</v>
      </c>
      <c r="H134" s="60">
        <v>17505000</v>
      </c>
      <c r="I134" s="60">
        <v>17505000</v>
      </c>
      <c r="J134" s="56">
        <v>85</v>
      </c>
      <c r="K134" s="56" t="s">
        <v>41</v>
      </c>
      <c r="L134" s="34">
        <v>14879250</v>
      </c>
      <c r="M134" s="58">
        <v>100</v>
      </c>
      <c r="N134" s="59">
        <v>100</v>
      </c>
      <c r="O134" s="34">
        <v>17505000</v>
      </c>
      <c r="P134" s="34">
        <v>14879250</v>
      </c>
      <c r="Q134" s="47"/>
      <c r="R134" s="47"/>
      <c r="S134" s="47"/>
      <c r="T134" s="47"/>
      <c r="U134" s="47"/>
      <c r="V134" s="47"/>
      <c r="W134" s="47"/>
      <c r="X134" s="47"/>
    </row>
    <row r="135" spans="1:24" x14ac:dyDescent="0.2">
      <c r="A135" s="56" t="s">
        <v>3059</v>
      </c>
      <c r="B135" s="151" t="s">
        <v>3145</v>
      </c>
      <c r="C135" s="269" t="s">
        <v>3294</v>
      </c>
      <c r="D135" s="56" t="s">
        <v>769</v>
      </c>
      <c r="E135" s="57">
        <v>43709</v>
      </c>
      <c r="F135" s="57">
        <v>44467</v>
      </c>
      <c r="G135" s="57">
        <v>43662</v>
      </c>
      <c r="H135" s="60">
        <v>20000000</v>
      </c>
      <c r="I135" s="60">
        <v>20000000</v>
      </c>
      <c r="J135" s="56">
        <v>85</v>
      </c>
      <c r="K135" s="56" t="s">
        <v>41</v>
      </c>
      <c r="L135" s="34">
        <v>17000000</v>
      </c>
      <c r="M135" s="58">
        <v>100</v>
      </c>
      <c r="N135" s="59">
        <v>100</v>
      </c>
      <c r="O135" s="34">
        <v>20000000</v>
      </c>
      <c r="P135" s="34">
        <v>17000000</v>
      </c>
      <c r="Q135" s="47"/>
      <c r="R135" s="47"/>
      <c r="S135" s="47"/>
      <c r="T135" s="47"/>
      <c r="U135" s="47"/>
      <c r="V135" s="47"/>
      <c r="W135" s="47"/>
      <c r="X135" s="47"/>
    </row>
    <row r="136" spans="1:24" ht="25.5" x14ac:dyDescent="0.2">
      <c r="A136" s="56" t="s">
        <v>3059</v>
      </c>
      <c r="B136" s="151" t="s">
        <v>3146</v>
      </c>
      <c r="C136" s="269" t="s">
        <v>3295</v>
      </c>
      <c r="D136" s="56" t="s">
        <v>775</v>
      </c>
      <c r="E136" s="57">
        <v>43709</v>
      </c>
      <c r="F136" s="57">
        <v>44439</v>
      </c>
      <c r="G136" s="57">
        <v>43662</v>
      </c>
      <c r="H136" s="60">
        <v>11765000</v>
      </c>
      <c r="I136" s="60">
        <v>11765000</v>
      </c>
      <c r="J136" s="56">
        <v>85</v>
      </c>
      <c r="K136" s="56" t="s">
        <v>41</v>
      </c>
      <c r="L136" s="34">
        <v>10000250</v>
      </c>
      <c r="M136" s="58">
        <v>100</v>
      </c>
      <c r="N136" s="59">
        <v>100</v>
      </c>
      <c r="O136" s="34">
        <v>11765000</v>
      </c>
      <c r="P136" s="34">
        <v>10000250</v>
      </c>
      <c r="Q136" s="47"/>
      <c r="R136" s="47"/>
      <c r="S136" s="47"/>
      <c r="T136" s="47"/>
      <c r="U136" s="47"/>
      <c r="V136" s="47"/>
      <c r="W136" s="47"/>
      <c r="X136" s="47"/>
    </row>
    <row r="137" spans="1:24" ht="25.5" x14ac:dyDescent="0.2">
      <c r="A137" s="56" t="s">
        <v>3059</v>
      </c>
      <c r="B137" s="151" t="s">
        <v>3147</v>
      </c>
      <c r="C137" s="269" t="s">
        <v>3296</v>
      </c>
      <c r="D137" s="56" t="s">
        <v>3297</v>
      </c>
      <c r="E137" s="57">
        <v>43709</v>
      </c>
      <c r="F137" s="57">
        <v>44408</v>
      </c>
      <c r="G137" s="57">
        <v>43662</v>
      </c>
      <c r="H137" s="60">
        <v>18415000</v>
      </c>
      <c r="I137" s="60">
        <v>18415000</v>
      </c>
      <c r="J137" s="56">
        <v>85</v>
      </c>
      <c r="K137" s="56" t="s">
        <v>41</v>
      </c>
      <c r="L137" s="34">
        <v>15652750</v>
      </c>
      <c r="M137" s="58">
        <v>100</v>
      </c>
      <c r="N137" s="59">
        <v>100</v>
      </c>
      <c r="O137" s="34">
        <v>18415000</v>
      </c>
      <c r="P137" s="34">
        <v>15652750</v>
      </c>
      <c r="Q137" s="47"/>
      <c r="R137" s="47"/>
      <c r="S137" s="47"/>
      <c r="T137" s="47"/>
      <c r="U137" s="47"/>
      <c r="V137" s="47"/>
      <c r="W137" s="47"/>
      <c r="X137" s="47"/>
    </row>
    <row r="138" spans="1:24" ht="25.5" x14ac:dyDescent="0.2">
      <c r="A138" s="56" t="s">
        <v>3059</v>
      </c>
      <c r="B138" s="151" t="s">
        <v>3148</v>
      </c>
      <c r="C138" s="269" t="s">
        <v>3298</v>
      </c>
      <c r="D138" s="56" t="s">
        <v>3299</v>
      </c>
      <c r="E138" s="57">
        <v>43709</v>
      </c>
      <c r="F138" s="57">
        <v>44529</v>
      </c>
      <c r="G138" s="57">
        <v>43662</v>
      </c>
      <c r="H138" s="60">
        <v>8902250</v>
      </c>
      <c r="I138" s="60">
        <v>8902250</v>
      </c>
      <c r="J138" s="56">
        <v>85</v>
      </c>
      <c r="K138" s="56" t="s">
        <v>41</v>
      </c>
      <c r="L138" s="34">
        <v>7566912.5</v>
      </c>
      <c r="M138" s="58">
        <v>100</v>
      </c>
      <c r="N138" s="59">
        <v>100</v>
      </c>
      <c r="O138" s="34">
        <v>8902250</v>
      </c>
      <c r="P138" s="34">
        <v>7566912.5</v>
      </c>
      <c r="Q138" s="47"/>
      <c r="R138" s="47"/>
      <c r="S138" s="47"/>
      <c r="T138" s="47"/>
      <c r="U138" s="47"/>
      <c r="V138" s="47"/>
      <c r="W138" s="47"/>
      <c r="X138" s="47"/>
    </row>
    <row r="139" spans="1:24" ht="25.5" x14ac:dyDescent="0.2">
      <c r="A139" s="56" t="s">
        <v>3059</v>
      </c>
      <c r="B139" s="151" t="s">
        <v>3149</v>
      </c>
      <c r="C139" s="269" t="s">
        <v>3300</v>
      </c>
      <c r="D139" s="56" t="s">
        <v>3301</v>
      </c>
      <c r="E139" s="57">
        <v>43766</v>
      </c>
      <c r="F139" s="57">
        <v>44671</v>
      </c>
      <c r="G139" s="57">
        <v>43662</v>
      </c>
      <c r="H139" s="60">
        <v>14392870</v>
      </c>
      <c r="I139" s="60">
        <v>14392870</v>
      </c>
      <c r="J139" s="56">
        <v>85</v>
      </c>
      <c r="K139" s="56" t="s">
        <v>41</v>
      </c>
      <c r="L139" s="34">
        <v>12233939.5</v>
      </c>
      <c r="M139" s="58">
        <v>100</v>
      </c>
      <c r="N139" s="59">
        <v>100</v>
      </c>
      <c r="O139" s="34">
        <v>14392870</v>
      </c>
      <c r="P139" s="34">
        <v>12233939.5</v>
      </c>
      <c r="Q139" s="47"/>
      <c r="R139" s="47"/>
      <c r="S139" s="47"/>
      <c r="T139" s="47"/>
      <c r="U139" s="47"/>
      <c r="V139" s="47"/>
      <c r="W139" s="47"/>
      <c r="X139" s="47"/>
    </row>
    <row r="140" spans="1:24" ht="25.5" x14ac:dyDescent="0.2">
      <c r="A140" s="56" t="s">
        <v>3059</v>
      </c>
      <c r="B140" s="151" t="s">
        <v>3150</v>
      </c>
      <c r="C140" s="269" t="s">
        <v>3302</v>
      </c>
      <c r="D140" s="56" t="s">
        <v>3303</v>
      </c>
      <c r="E140" s="57">
        <v>43794</v>
      </c>
      <c r="F140" s="57">
        <v>44701</v>
      </c>
      <c r="G140" s="57">
        <v>43662</v>
      </c>
      <c r="H140" s="60">
        <v>9810000</v>
      </c>
      <c r="I140" s="60">
        <v>9810000</v>
      </c>
      <c r="J140" s="56">
        <v>85</v>
      </c>
      <c r="K140" s="56" t="s">
        <v>41</v>
      </c>
      <c r="L140" s="34">
        <v>8338500</v>
      </c>
      <c r="M140" s="58">
        <v>100</v>
      </c>
      <c r="N140" s="59">
        <v>100</v>
      </c>
      <c r="O140" s="34">
        <v>9810000</v>
      </c>
      <c r="P140" s="34">
        <v>8338500</v>
      </c>
      <c r="Q140" s="47"/>
      <c r="R140" s="47"/>
      <c r="S140" s="47"/>
      <c r="T140" s="47"/>
      <c r="U140" s="47"/>
      <c r="V140" s="47"/>
      <c r="W140" s="47"/>
      <c r="X140" s="47"/>
    </row>
    <row r="141" spans="1:24" ht="38.25" x14ac:dyDescent="0.2">
      <c r="A141" s="56" t="s">
        <v>3059</v>
      </c>
      <c r="B141" s="151" t="s">
        <v>3151</v>
      </c>
      <c r="C141" s="269" t="s">
        <v>3304</v>
      </c>
      <c r="D141" s="56" t="s">
        <v>3305</v>
      </c>
      <c r="E141" s="57">
        <v>43709</v>
      </c>
      <c r="F141" s="57">
        <v>44529</v>
      </c>
      <c r="G141" s="57">
        <v>43662</v>
      </c>
      <c r="H141" s="60">
        <v>10978040</v>
      </c>
      <c r="I141" s="60">
        <v>10978040</v>
      </c>
      <c r="J141" s="56">
        <v>85</v>
      </c>
      <c r="K141" s="56" t="s">
        <v>41</v>
      </c>
      <c r="L141" s="34">
        <v>9331334</v>
      </c>
      <c r="M141" s="58">
        <v>100</v>
      </c>
      <c r="N141" s="59">
        <v>100</v>
      </c>
      <c r="O141" s="34">
        <v>10978040</v>
      </c>
      <c r="P141" s="34">
        <v>9331334</v>
      </c>
      <c r="Q141" s="47"/>
      <c r="R141" s="47"/>
      <c r="S141" s="47"/>
      <c r="T141" s="47"/>
      <c r="U141" s="47"/>
      <c r="V141" s="47"/>
      <c r="W141" s="47"/>
      <c r="X141" s="47"/>
    </row>
    <row r="142" spans="1:24" ht="25.5" x14ac:dyDescent="0.2">
      <c r="A142" s="56" t="s">
        <v>3059</v>
      </c>
      <c r="B142" s="151" t="s">
        <v>3152</v>
      </c>
      <c r="C142" s="269" t="s">
        <v>3306</v>
      </c>
      <c r="D142" s="56" t="s">
        <v>664</v>
      </c>
      <c r="E142" s="57">
        <v>43709</v>
      </c>
      <c r="F142" s="57">
        <v>44529</v>
      </c>
      <c r="G142" s="57">
        <v>43662</v>
      </c>
      <c r="H142" s="60">
        <v>9341870</v>
      </c>
      <c r="I142" s="60">
        <v>9341870</v>
      </c>
      <c r="J142" s="56">
        <v>85</v>
      </c>
      <c r="K142" s="56" t="s">
        <v>41</v>
      </c>
      <c r="L142" s="34">
        <v>7940589.5</v>
      </c>
      <c r="M142" s="58">
        <v>100</v>
      </c>
      <c r="N142" s="59">
        <v>100</v>
      </c>
      <c r="O142" s="34">
        <v>9341870</v>
      </c>
      <c r="P142" s="34">
        <v>7940589.5</v>
      </c>
      <c r="Q142" s="47"/>
      <c r="R142" s="47"/>
      <c r="S142" s="47"/>
      <c r="T142" s="47"/>
      <c r="U142" s="47"/>
      <c r="V142" s="47"/>
      <c r="W142" s="47"/>
      <c r="X142" s="47"/>
    </row>
    <row r="143" spans="1:24" ht="25.5" x14ac:dyDescent="0.2">
      <c r="A143" s="56" t="s">
        <v>3059</v>
      </c>
      <c r="B143" s="151" t="s">
        <v>3153</v>
      </c>
      <c r="C143" s="269" t="s">
        <v>3307</v>
      </c>
      <c r="D143" s="56" t="s">
        <v>2134</v>
      </c>
      <c r="E143" s="57">
        <v>43709</v>
      </c>
      <c r="F143" s="57">
        <v>44467</v>
      </c>
      <c r="G143" s="57">
        <v>43662</v>
      </c>
      <c r="H143" s="60">
        <v>6032500</v>
      </c>
      <c r="I143" s="60">
        <v>6032500</v>
      </c>
      <c r="J143" s="56">
        <v>85</v>
      </c>
      <c r="K143" s="56" t="s">
        <v>41</v>
      </c>
      <c r="L143" s="34">
        <v>5127625</v>
      </c>
      <c r="M143" s="58">
        <v>100</v>
      </c>
      <c r="N143" s="59">
        <v>100</v>
      </c>
      <c r="O143" s="34">
        <v>6032500</v>
      </c>
      <c r="P143" s="34">
        <v>5127625</v>
      </c>
      <c r="Q143" s="47"/>
      <c r="R143" s="47"/>
      <c r="S143" s="47"/>
      <c r="T143" s="47"/>
      <c r="U143" s="47"/>
      <c r="V143" s="47"/>
      <c r="W143" s="47"/>
      <c r="X143" s="47"/>
    </row>
    <row r="144" spans="1:24" ht="25.5" x14ac:dyDescent="0.2">
      <c r="A144" s="56" t="s">
        <v>3059</v>
      </c>
      <c r="B144" s="151" t="s">
        <v>3154</v>
      </c>
      <c r="C144" s="269" t="s">
        <v>3308</v>
      </c>
      <c r="D144" s="56" t="s">
        <v>3309</v>
      </c>
      <c r="E144" s="57">
        <v>43709</v>
      </c>
      <c r="F144" s="57">
        <v>44286</v>
      </c>
      <c r="G144" s="57">
        <v>43662</v>
      </c>
      <c r="H144" s="60">
        <v>19585900</v>
      </c>
      <c r="I144" s="60">
        <v>19585900</v>
      </c>
      <c r="J144" s="56">
        <v>85</v>
      </c>
      <c r="K144" s="56" t="s">
        <v>41</v>
      </c>
      <c r="L144" s="34">
        <v>16648015</v>
      </c>
      <c r="M144" s="58">
        <v>100</v>
      </c>
      <c r="N144" s="59">
        <v>100</v>
      </c>
      <c r="O144" s="34">
        <v>19585900</v>
      </c>
      <c r="P144" s="34">
        <v>16648015</v>
      </c>
      <c r="Q144" s="47"/>
      <c r="R144" s="47"/>
      <c r="S144" s="47"/>
      <c r="T144" s="47"/>
      <c r="U144" s="47"/>
      <c r="V144" s="47"/>
      <c r="W144" s="47"/>
      <c r="X144" s="47"/>
    </row>
    <row r="145" spans="1:24" ht="25.5" x14ac:dyDescent="0.2">
      <c r="A145" s="56" t="s">
        <v>3059</v>
      </c>
      <c r="B145" s="151" t="s">
        <v>2055</v>
      </c>
      <c r="C145" s="269" t="s">
        <v>3310</v>
      </c>
      <c r="D145" s="56" t="s">
        <v>737</v>
      </c>
      <c r="E145" s="57">
        <v>43739</v>
      </c>
      <c r="F145" s="57">
        <v>44559</v>
      </c>
      <c r="G145" s="57">
        <v>43662</v>
      </c>
      <c r="H145" s="60">
        <v>15900000</v>
      </c>
      <c r="I145" s="60">
        <v>15900000</v>
      </c>
      <c r="J145" s="56">
        <v>85</v>
      </c>
      <c r="K145" s="56" t="s">
        <v>41</v>
      </c>
      <c r="L145" s="34">
        <v>13515000</v>
      </c>
      <c r="M145" s="58">
        <v>100</v>
      </c>
      <c r="N145" s="59">
        <v>100</v>
      </c>
      <c r="O145" s="34">
        <v>15900000</v>
      </c>
      <c r="P145" s="34">
        <v>13515000</v>
      </c>
      <c r="Q145" s="47"/>
      <c r="R145" s="47"/>
      <c r="S145" s="47"/>
      <c r="T145" s="47"/>
      <c r="U145" s="47"/>
      <c r="V145" s="47"/>
      <c r="W145" s="47"/>
      <c r="X145" s="47"/>
    </row>
    <row r="146" spans="1:24" ht="25.5" x14ac:dyDescent="0.2">
      <c r="A146" s="56" t="s">
        <v>3059</v>
      </c>
      <c r="B146" s="151" t="s">
        <v>3155</v>
      </c>
      <c r="C146" s="269" t="s">
        <v>3311</v>
      </c>
      <c r="D146" s="56" t="s">
        <v>98</v>
      </c>
      <c r="E146" s="57">
        <v>43952</v>
      </c>
      <c r="F146" s="57">
        <v>44530</v>
      </c>
      <c r="G146" s="57">
        <v>43914</v>
      </c>
      <c r="H146" s="60">
        <v>20000000</v>
      </c>
      <c r="I146" s="60">
        <v>20000000</v>
      </c>
      <c r="J146" s="56">
        <v>85</v>
      </c>
      <c r="K146" s="56" t="s">
        <v>41</v>
      </c>
      <c r="L146" s="34">
        <v>17000000</v>
      </c>
      <c r="M146" s="58">
        <v>100</v>
      </c>
      <c r="N146" s="59">
        <v>100</v>
      </c>
      <c r="O146" s="34">
        <v>20000000</v>
      </c>
      <c r="P146" s="34">
        <v>17000000</v>
      </c>
      <c r="Q146" s="47"/>
      <c r="R146" s="47"/>
      <c r="S146" s="47"/>
      <c r="T146" s="47"/>
      <c r="U146" s="47"/>
      <c r="V146" s="47"/>
      <c r="W146" s="47"/>
      <c r="X146" s="47"/>
    </row>
    <row r="147" spans="1:24" ht="25.5" x14ac:dyDescent="0.2">
      <c r="A147" s="56" t="s">
        <v>3059</v>
      </c>
      <c r="B147" s="151" t="s">
        <v>3156</v>
      </c>
      <c r="C147" s="269" t="s">
        <v>3312</v>
      </c>
      <c r="D147" s="56" t="s">
        <v>12</v>
      </c>
      <c r="E147" s="57">
        <v>43936</v>
      </c>
      <c r="F147" s="57">
        <v>44499</v>
      </c>
      <c r="G147" s="57">
        <v>43914</v>
      </c>
      <c r="H147" s="60">
        <v>20000000</v>
      </c>
      <c r="I147" s="60">
        <v>20000000</v>
      </c>
      <c r="J147" s="56">
        <v>85</v>
      </c>
      <c r="K147" s="56" t="s">
        <v>41</v>
      </c>
      <c r="L147" s="34">
        <v>17000000</v>
      </c>
      <c r="M147" s="58">
        <v>100</v>
      </c>
      <c r="N147" s="59">
        <v>100</v>
      </c>
      <c r="O147" s="34">
        <v>20000000</v>
      </c>
      <c r="P147" s="34">
        <v>17000000</v>
      </c>
      <c r="Q147" s="47"/>
      <c r="R147" s="47"/>
      <c r="S147" s="47"/>
      <c r="T147" s="47"/>
      <c r="U147" s="47"/>
      <c r="V147" s="47"/>
      <c r="W147" s="47"/>
      <c r="X147" s="47"/>
    </row>
    <row r="148" spans="1:24" ht="25.5" x14ac:dyDescent="0.2">
      <c r="A148" s="56" t="s">
        <v>3059</v>
      </c>
      <c r="B148" s="151" t="s">
        <v>783</v>
      </c>
      <c r="C148" s="269" t="s">
        <v>3313</v>
      </c>
      <c r="D148" s="56" t="s">
        <v>12</v>
      </c>
      <c r="E148" s="57">
        <v>44136</v>
      </c>
      <c r="F148" s="57">
        <v>44865</v>
      </c>
      <c r="G148" s="57">
        <v>43914</v>
      </c>
      <c r="H148" s="60">
        <v>20000000</v>
      </c>
      <c r="I148" s="60">
        <v>20000000</v>
      </c>
      <c r="J148" s="56">
        <v>85</v>
      </c>
      <c r="K148" s="56" t="s">
        <v>41</v>
      </c>
      <c r="L148" s="34">
        <v>17000000</v>
      </c>
      <c r="M148" s="58">
        <v>100</v>
      </c>
      <c r="N148" s="59">
        <v>100</v>
      </c>
      <c r="O148" s="34">
        <v>20000000</v>
      </c>
      <c r="P148" s="34">
        <v>17000000</v>
      </c>
      <c r="Q148" s="47"/>
      <c r="R148" s="47"/>
      <c r="S148" s="47"/>
      <c r="T148" s="47"/>
      <c r="U148" s="47"/>
      <c r="V148" s="47"/>
      <c r="W148" s="47"/>
      <c r="X148" s="47"/>
    </row>
    <row r="149" spans="1:24" ht="25.5" x14ac:dyDescent="0.2">
      <c r="A149" s="56" t="s">
        <v>3059</v>
      </c>
      <c r="B149" s="151" t="s">
        <v>398</v>
      </c>
      <c r="C149" s="269" t="s">
        <v>3060</v>
      </c>
      <c r="D149" s="56" t="s">
        <v>82</v>
      </c>
      <c r="E149" s="57">
        <v>43983</v>
      </c>
      <c r="F149" s="57">
        <v>44561</v>
      </c>
      <c r="G149" s="57">
        <v>43914</v>
      </c>
      <c r="H149" s="60">
        <v>19952000</v>
      </c>
      <c r="I149" s="60">
        <v>19952000</v>
      </c>
      <c r="J149" s="56">
        <v>85</v>
      </c>
      <c r="K149" s="56" t="s">
        <v>41</v>
      </c>
      <c r="L149" s="34">
        <v>16959200</v>
      </c>
      <c r="M149" s="58">
        <v>100</v>
      </c>
      <c r="N149" s="59">
        <v>100</v>
      </c>
      <c r="O149" s="34">
        <v>19952000</v>
      </c>
      <c r="P149" s="34">
        <v>16959200</v>
      </c>
      <c r="Q149" s="47"/>
      <c r="R149" s="47"/>
      <c r="S149" s="47"/>
      <c r="T149" s="47"/>
      <c r="U149" s="47"/>
      <c r="V149" s="47"/>
      <c r="W149" s="47"/>
      <c r="X149" s="47"/>
    </row>
    <row r="150" spans="1:24" ht="25.5" x14ac:dyDescent="0.2">
      <c r="A150" s="56" t="s">
        <v>3059</v>
      </c>
      <c r="B150" s="151" t="s">
        <v>2074</v>
      </c>
      <c r="C150" s="269" t="s">
        <v>3314</v>
      </c>
      <c r="D150" s="56" t="s">
        <v>114</v>
      </c>
      <c r="E150" s="57">
        <v>44044</v>
      </c>
      <c r="F150" s="57">
        <v>44926</v>
      </c>
      <c r="G150" s="57">
        <v>43914</v>
      </c>
      <c r="H150" s="60">
        <v>20000000</v>
      </c>
      <c r="I150" s="60">
        <v>20000000</v>
      </c>
      <c r="J150" s="56">
        <v>85</v>
      </c>
      <c r="K150" s="56" t="s">
        <v>41</v>
      </c>
      <c r="L150" s="34">
        <v>17000000</v>
      </c>
      <c r="M150" s="58">
        <v>100</v>
      </c>
      <c r="N150" s="59">
        <v>100</v>
      </c>
      <c r="O150" s="34">
        <v>20000000</v>
      </c>
      <c r="P150" s="34">
        <v>17000000</v>
      </c>
      <c r="Q150" s="47"/>
      <c r="R150" s="47"/>
      <c r="S150" s="47"/>
      <c r="T150" s="47"/>
      <c r="U150" s="47"/>
      <c r="V150" s="47"/>
      <c r="W150" s="47"/>
      <c r="X150" s="47"/>
    </row>
    <row r="151" spans="1:24" ht="25.5" x14ac:dyDescent="0.2">
      <c r="A151" s="56" t="s">
        <v>3059</v>
      </c>
      <c r="B151" s="151" t="s">
        <v>2105</v>
      </c>
      <c r="C151" s="269" t="s">
        <v>3315</v>
      </c>
      <c r="D151" s="56" t="s">
        <v>76</v>
      </c>
      <c r="E151" s="57">
        <v>44044</v>
      </c>
      <c r="F151" s="57">
        <v>44530</v>
      </c>
      <c r="G151" s="57">
        <v>43914</v>
      </c>
      <c r="H151" s="60">
        <v>20000000</v>
      </c>
      <c r="I151" s="60">
        <v>20000000</v>
      </c>
      <c r="J151" s="56">
        <v>85</v>
      </c>
      <c r="K151" s="56" t="s">
        <v>41</v>
      </c>
      <c r="L151" s="34">
        <v>17000000</v>
      </c>
      <c r="M151" s="58">
        <v>100</v>
      </c>
      <c r="N151" s="59">
        <v>100</v>
      </c>
      <c r="O151" s="34">
        <v>20000000</v>
      </c>
      <c r="P151" s="34">
        <v>17000000</v>
      </c>
      <c r="Q151" s="47"/>
      <c r="R151" s="47"/>
      <c r="S151" s="47"/>
      <c r="T151" s="47"/>
      <c r="U151" s="47"/>
      <c r="V151" s="47"/>
      <c r="W151" s="47"/>
      <c r="X151" s="47"/>
    </row>
    <row r="152" spans="1:24" ht="38.25" x14ac:dyDescent="0.2">
      <c r="A152" s="56" t="s">
        <v>3059</v>
      </c>
      <c r="B152" s="151" t="s">
        <v>2076</v>
      </c>
      <c r="C152" s="269" t="s">
        <v>3316</v>
      </c>
      <c r="D152" s="56" t="s">
        <v>93</v>
      </c>
      <c r="E152" s="57">
        <v>43952</v>
      </c>
      <c r="F152" s="57">
        <v>44561</v>
      </c>
      <c r="G152" s="57">
        <v>43914</v>
      </c>
      <c r="H152" s="60">
        <v>20000000</v>
      </c>
      <c r="I152" s="60">
        <v>20000000</v>
      </c>
      <c r="J152" s="56">
        <v>85</v>
      </c>
      <c r="K152" s="56" t="s">
        <v>41</v>
      </c>
      <c r="L152" s="34">
        <v>17000000</v>
      </c>
      <c r="M152" s="58">
        <v>100</v>
      </c>
      <c r="N152" s="59">
        <v>100</v>
      </c>
      <c r="O152" s="34">
        <v>20000000</v>
      </c>
      <c r="P152" s="34">
        <v>17000000</v>
      </c>
      <c r="Q152" s="47"/>
      <c r="R152" s="47"/>
      <c r="S152" s="47"/>
      <c r="T152" s="47"/>
      <c r="U152" s="47"/>
      <c r="V152" s="47"/>
      <c r="W152" s="47"/>
      <c r="X152" s="47"/>
    </row>
    <row r="153" spans="1:24" ht="25.5" x14ac:dyDescent="0.2">
      <c r="A153" s="56" t="s">
        <v>3059</v>
      </c>
      <c r="B153" s="151" t="s">
        <v>751</v>
      </c>
      <c r="C153" s="269" t="s">
        <v>3317</v>
      </c>
      <c r="D153" s="56" t="s">
        <v>101</v>
      </c>
      <c r="E153" s="57">
        <v>43770</v>
      </c>
      <c r="F153" s="57">
        <v>44499</v>
      </c>
      <c r="G153" s="57">
        <v>43914</v>
      </c>
      <c r="H153" s="60">
        <v>19985000</v>
      </c>
      <c r="I153" s="60">
        <v>19985000</v>
      </c>
      <c r="J153" s="56">
        <v>85</v>
      </c>
      <c r="K153" s="56" t="s">
        <v>41</v>
      </c>
      <c r="L153" s="34">
        <v>16987250</v>
      </c>
      <c r="M153" s="58">
        <v>100</v>
      </c>
      <c r="N153" s="59">
        <v>100</v>
      </c>
      <c r="O153" s="34">
        <v>19985000</v>
      </c>
      <c r="P153" s="34">
        <v>16987250</v>
      </c>
      <c r="Q153" s="47"/>
      <c r="R153" s="47"/>
      <c r="S153" s="47"/>
      <c r="T153" s="47"/>
      <c r="U153" s="47"/>
      <c r="V153" s="47"/>
      <c r="W153" s="47"/>
      <c r="X153" s="47"/>
    </row>
    <row r="154" spans="1:24" ht="25.5" x14ac:dyDescent="0.2">
      <c r="A154" s="56" t="s">
        <v>3059</v>
      </c>
      <c r="B154" s="151" t="s">
        <v>784</v>
      </c>
      <c r="C154" s="269" t="s">
        <v>3318</v>
      </c>
      <c r="D154" s="56" t="s">
        <v>35</v>
      </c>
      <c r="E154" s="57">
        <v>43966</v>
      </c>
      <c r="F154" s="57">
        <v>44515</v>
      </c>
      <c r="G154" s="57">
        <v>43914</v>
      </c>
      <c r="H154" s="60">
        <v>19930000</v>
      </c>
      <c r="I154" s="60">
        <v>19930000</v>
      </c>
      <c r="J154" s="56">
        <v>85</v>
      </c>
      <c r="K154" s="56" t="s">
        <v>41</v>
      </c>
      <c r="L154" s="34">
        <v>16940500</v>
      </c>
      <c r="M154" s="58">
        <v>100</v>
      </c>
      <c r="N154" s="59">
        <v>100</v>
      </c>
      <c r="O154" s="34">
        <v>19930000</v>
      </c>
      <c r="P154" s="34">
        <v>16940500</v>
      </c>
      <c r="Q154" s="47"/>
      <c r="R154" s="47"/>
      <c r="S154" s="47"/>
      <c r="T154" s="47"/>
      <c r="U154" s="47"/>
      <c r="V154" s="47"/>
      <c r="W154" s="47"/>
      <c r="X154" s="47"/>
    </row>
    <row r="155" spans="1:24" ht="25.5" x14ac:dyDescent="0.2">
      <c r="A155" s="56" t="s">
        <v>3059</v>
      </c>
      <c r="B155" s="151" t="s">
        <v>2092</v>
      </c>
      <c r="C155" s="269" t="s">
        <v>3319</v>
      </c>
      <c r="D155" s="56" t="s">
        <v>53</v>
      </c>
      <c r="E155" s="57">
        <v>44013</v>
      </c>
      <c r="F155" s="57">
        <v>44743</v>
      </c>
      <c r="G155" s="57">
        <v>43914</v>
      </c>
      <c r="H155" s="60">
        <v>20000000</v>
      </c>
      <c r="I155" s="60">
        <v>20000000</v>
      </c>
      <c r="J155" s="56">
        <v>85</v>
      </c>
      <c r="K155" s="56" t="s">
        <v>41</v>
      </c>
      <c r="L155" s="34">
        <v>17000000</v>
      </c>
      <c r="M155" s="58">
        <v>100</v>
      </c>
      <c r="N155" s="59">
        <v>100</v>
      </c>
      <c r="O155" s="34">
        <v>20000000</v>
      </c>
      <c r="P155" s="34">
        <v>17000000</v>
      </c>
      <c r="Q155" s="47"/>
      <c r="R155" s="47"/>
      <c r="S155" s="47"/>
      <c r="T155" s="47"/>
      <c r="U155" s="47"/>
      <c r="V155" s="47"/>
      <c r="W155" s="47"/>
      <c r="X155" s="47"/>
    </row>
    <row r="156" spans="1:24" ht="25.5" x14ac:dyDescent="0.2">
      <c r="A156" s="56" t="s">
        <v>3059</v>
      </c>
      <c r="B156" s="151" t="s">
        <v>2079</v>
      </c>
      <c r="C156" s="269" t="s">
        <v>3320</v>
      </c>
      <c r="D156" s="56" t="s">
        <v>109</v>
      </c>
      <c r="E156" s="57">
        <v>44013</v>
      </c>
      <c r="F156" s="57">
        <v>44499</v>
      </c>
      <c r="G156" s="57">
        <v>43914</v>
      </c>
      <c r="H156" s="60">
        <v>20000000</v>
      </c>
      <c r="I156" s="60">
        <v>20000000</v>
      </c>
      <c r="J156" s="56">
        <v>85</v>
      </c>
      <c r="K156" s="56" t="s">
        <v>41</v>
      </c>
      <c r="L156" s="34">
        <v>17000000</v>
      </c>
      <c r="M156" s="58">
        <v>100</v>
      </c>
      <c r="N156" s="59">
        <v>100</v>
      </c>
      <c r="O156" s="34">
        <v>20000000</v>
      </c>
      <c r="P156" s="34">
        <v>17000000</v>
      </c>
      <c r="Q156" s="47"/>
      <c r="R156" s="47"/>
      <c r="S156" s="47"/>
      <c r="T156" s="47"/>
      <c r="U156" s="47"/>
      <c r="V156" s="47"/>
      <c r="W156" s="47"/>
      <c r="X156" s="47"/>
    </row>
    <row r="157" spans="1:24" ht="38.25" x14ac:dyDescent="0.2">
      <c r="A157" s="56" t="s">
        <v>3059</v>
      </c>
      <c r="B157" s="151" t="s">
        <v>3157</v>
      </c>
      <c r="C157" s="269" t="s">
        <v>3321</v>
      </c>
      <c r="D157" s="56" t="s">
        <v>12</v>
      </c>
      <c r="E157" s="57">
        <v>44013</v>
      </c>
      <c r="F157" s="57">
        <v>44469</v>
      </c>
      <c r="G157" s="57">
        <v>43914</v>
      </c>
      <c r="H157" s="60">
        <v>20000000</v>
      </c>
      <c r="I157" s="60">
        <v>20000000</v>
      </c>
      <c r="J157" s="56">
        <v>85</v>
      </c>
      <c r="K157" s="56" t="s">
        <v>41</v>
      </c>
      <c r="L157" s="34">
        <v>17000000</v>
      </c>
      <c r="M157" s="58">
        <v>100</v>
      </c>
      <c r="N157" s="59">
        <v>100</v>
      </c>
      <c r="O157" s="34">
        <v>20000000</v>
      </c>
      <c r="P157" s="34">
        <v>17000000</v>
      </c>
      <c r="Q157" s="47"/>
      <c r="R157" s="47"/>
      <c r="S157" s="47"/>
      <c r="T157" s="47"/>
      <c r="U157" s="47"/>
      <c r="V157" s="47"/>
      <c r="W157" s="47"/>
      <c r="X157" s="47"/>
    </row>
    <row r="158" spans="1:24" ht="25.5" x14ac:dyDescent="0.2">
      <c r="A158" s="56" t="s">
        <v>3059</v>
      </c>
      <c r="B158" s="151" t="s">
        <v>3158</v>
      </c>
      <c r="C158" s="269" t="s">
        <v>3322</v>
      </c>
      <c r="D158" s="56" t="s">
        <v>70</v>
      </c>
      <c r="E158" s="57">
        <v>43998</v>
      </c>
      <c r="F158" s="57">
        <v>44910</v>
      </c>
      <c r="G158" s="57">
        <v>43914</v>
      </c>
      <c r="H158" s="60">
        <v>19999960</v>
      </c>
      <c r="I158" s="60">
        <v>19999960</v>
      </c>
      <c r="J158" s="56">
        <v>85</v>
      </c>
      <c r="K158" s="56" t="s">
        <v>41</v>
      </c>
      <c r="L158" s="34">
        <v>16999966</v>
      </c>
      <c r="M158" s="58">
        <v>100</v>
      </c>
      <c r="N158" s="59">
        <v>100</v>
      </c>
      <c r="O158" s="34">
        <v>19999960</v>
      </c>
      <c r="P158" s="34">
        <v>16999966</v>
      </c>
      <c r="Q158" s="47"/>
      <c r="R158" s="47"/>
      <c r="S158" s="47"/>
      <c r="T158" s="47"/>
      <c r="U158" s="47"/>
      <c r="V158" s="47"/>
      <c r="W158" s="47"/>
      <c r="X158" s="47"/>
    </row>
    <row r="159" spans="1:24" ht="25.5" x14ac:dyDescent="0.2">
      <c r="A159" s="56" t="s">
        <v>3059</v>
      </c>
      <c r="B159" s="151" t="s">
        <v>776</v>
      </c>
      <c r="C159" s="269" t="s">
        <v>3323</v>
      </c>
      <c r="D159" s="56" t="s">
        <v>777</v>
      </c>
      <c r="E159" s="57">
        <v>44059</v>
      </c>
      <c r="F159" s="57">
        <v>44516</v>
      </c>
      <c r="G159" s="57">
        <v>43914</v>
      </c>
      <c r="H159" s="60">
        <v>16495495</v>
      </c>
      <c r="I159" s="60">
        <v>16495495</v>
      </c>
      <c r="J159" s="56">
        <v>85</v>
      </c>
      <c r="K159" s="56" t="s">
        <v>41</v>
      </c>
      <c r="L159" s="34">
        <v>14021170.75</v>
      </c>
      <c r="M159" s="58">
        <v>100</v>
      </c>
      <c r="N159" s="59">
        <v>100</v>
      </c>
      <c r="O159" s="34">
        <v>16495495</v>
      </c>
      <c r="P159" s="34">
        <v>14021170.75</v>
      </c>
      <c r="Q159" s="47"/>
      <c r="R159" s="47"/>
      <c r="S159" s="47"/>
      <c r="T159" s="47"/>
      <c r="U159" s="47"/>
      <c r="V159" s="47"/>
      <c r="W159" s="47"/>
      <c r="X159" s="47"/>
    </row>
    <row r="160" spans="1:24" ht="25.5" x14ac:dyDescent="0.2">
      <c r="A160" s="56" t="s">
        <v>3059</v>
      </c>
      <c r="B160" s="151" t="s">
        <v>2072</v>
      </c>
      <c r="C160" s="269" t="s">
        <v>3324</v>
      </c>
      <c r="D160" s="56" t="s">
        <v>90</v>
      </c>
      <c r="E160" s="57">
        <v>44013</v>
      </c>
      <c r="F160" s="57">
        <v>44742</v>
      </c>
      <c r="G160" s="57">
        <v>43914</v>
      </c>
      <c r="H160" s="60">
        <v>20000000</v>
      </c>
      <c r="I160" s="60">
        <v>20000000</v>
      </c>
      <c r="J160" s="56">
        <v>85</v>
      </c>
      <c r="K160" s="56" t="s">
        <v>41</v>
      </c>
      <c r="L160" s="34">
        <v>17000000</v>
      </c>
      <c r="M160" s="58">
        <v>100</v>
      </c>
      <c r="N160" s="59">
        <v>100</v>
      </c>
      <c r="O160" s="34">
        <v>20000000</v>
      </c>
      <c r="P160" s="34">
        <v>17000000</v>
      </c>
      <c r="Q160" s="47"/>
      <c r="R160" s="47"/>
      <c r="S160" s="47"/>
      <c r="T160" s="47"/>
      <c r="U160" s="47"/>
      <c r="V160" s="47"/>
      <c r="W160" s="47"/>
      <c r="X160" s="47"/>
    </row>
    <row r="161" spans="1:24" ht="38.25" x14ac:dyDescent="0.2">
      <c r="A161" s="56" t="s">
        <v>3059</v>
      </c>
      <c r="B161" s="151" t="s">
        <v>2087</v>
      </c>
      <c r="C161" s="269" t="s">
        <v>3325</v>
      </c>
      <c r="D161" s="56" t="s">
        <v>85</v>
      </c>
      <c r="E161" s="57">
        <v>44013</v>
      </c>
      <c r="F161" s="57">
        <v>44926</v>
      </c>
      <c r="G161" s="57">
        <v>43914</v>
      </c>
      <c r="H161" s="60">
        <v>19988100</v>
      </c>
      <c r="I161" s="60">
        <v>19988100</v>
      </c>
      <c r="J161" s="56">
        <v>85</v>
      </c>
      <c r="K161" s="56" t="s">
        <v>41</v>
      </c>
      <c r="L161" s="34">
        <v>16989885</v>
      </c>
      <c r="M161" s="58">
        <v>100</v>
      </c>
      <c r="N161" s="59">
        <v>100</v>
      </c>
      <c r="O161" s="34">
        <v>19988100</v>
      </c>
      <c r="P161" s="34">
        <v>16989885</v>
      </c>
      <c r="Q161" s="47"/>
      <c r="R161" s="47"/>
      <c r="S161" s="47"/>
      <c r="T161" s="47"/>
      <c r="U161" s="47"/>
      <c r="V161" s="47"/>
      <c r="W161" s="47"/>
      <c r="X161" s="47"/>
    </row>
    <row r="162" spans="1:24" x14ac:dyDescent="0.2">
      <c r="A162" s="56" t="s">
        <v>116</v>
      </c>
      <c r="B162" s="151" t="s">
        <v>42</v>
      </c>
      <c r="C162" s="269" t="s">
        <v>117</v>
      </c>
      <c r="D162" s="56" t="s">
        <v>118</v>
      </c>
      <c r="E162" s="57">
        <v>42850</v>
      </c>
      <c r="F162" s="57">
        <v>44194</v>
      </c>
      <c r="G162" s="57">
        <v>42423</v>
      </c>
      <c r="H162" s="60">
        <v>1744463987</v>
      </c>
      <c r="I162" s="60">
        <v>1744463987</v>
      </c>
      <c r="J162" s="56">
        <v>85</v>
      </c>
      <c r="K162" s="56" t="s">
        <v>41</v>
      </c>
      <c r="L162" s="34">
        <v>1482794388.95</v>
      </c>
      <c r="M162" s="58">
        <v>100</v>
      </c>
      <c r="N162" s="59">
        <v>100</v>
      </c>
      <c r="O162" s="34">
        <v>1744463987</v>
      </c>
      <c r="P162" s="34">
        <v>1482794388.95</v>
      </c>
      <c r="Q162" s="47"/>
      <c r="R162" s="47"/>
      <c r="S162" s="47"/>
      <c r="T162" s="47"/>
      <c r="U162" s="47"/>
      <c r="V162" s="47"/>
      <c r="W162" s="47"/>
      <c r="X162" s="47"/>
    </row>
    <row r="163" spans="1:24" ht="25.5" x14ac:dyDescent="0.2">
      <c r="A163" s="56" t="s">
        <v>116</v>
      </c>
      <c r="B163" s="151" t="s">
        <v>42</v>
      </c>
      <c r="C163" s="269" t="s">
        <v>119</v>
      </c>
      <c r="D163" s="56" t="s">
        <v>120</v>
      </c>
      <c r="E163" s="57">
        <v>43193</v>
      </c>
      <c r="F163" s="57">
        <v>44517</v>
      </c>
      <c r="G163" s="57">
        <v>42432</v>
      </c>
      <c r="H163" s="60">
        <v>1221540420</v>
      </c>
      <c r="I163" s="60">
        <v>1221540420</v>
      </c>
      <c r="J163" s="56">
        <v>85</v>
      </c>
      <c r="K163" s="56" t="s">
        <v>41</v>
      </c>
      <c r="L163" s="34">
        <v>1038309357</v>
      </c>
      <c r="M163" s="58">
        <v>100</v>
      </c>
      <c r="N163" s="59">
        <v>100</v>
      </c>
      <c r="O163" s="34">
        <v>1221540420</v>
      </c>
      <c r="P163" s="34">
        <v>1038309357</v>
      </c>
      <c r="Q163" s="47"/>
      <c r="R163" s="47"/>
      <c r="S163" s="47"/>
      <c r="T163" s="47"/>
      <c r="U163" s="47"/>
      <c r="V163" s="47"/>
      <c r="W163" s="47"/>
      <c r="X163" s="47"/>
    </row>
    <row r="164" spans="1:24" x14ac:dyDescent="0.2">
      <c r="A164" s="56" t="s">
        <v>116</v>
      </c>
      <c r="B164" s="151" t="s">
        <v>42</v>
      </c>
      <c r="C164" s="269" t="s">
        <v>121</v>
      </c>
      <c r="D164" s="56" t="s">
        <v>122</v>
      </c>
      <c r="E164" s="57">
        <v>42587</v>
      </c>
      <c r="F164" s="57">
        <v>43861</v>
      </c>
      <c r="G164" s="57">
        <v>42432</v>
      </c>
      <c r="H164" s="60">
        <v>2120801175</v>
      </c>
      <c r="I164" s="60">
        <v>2120801175</v>
      </c>
      <c r="J164" s="56">
        <v>85</v>
      </c>
      <c r="K164" s="56" t="s">
        <v>41</v>
      </c>
      <c r="L164" s="34">
        <v>1802680998.75</v>
      </c>
      <c r="M164" s="58">
        <v>100</v>
      </c>
      <c r="N164" s="59">
        <v>100</v>
      </c>
      <c r="O164" s="34">
        <v>2120801175</v>
      </c>
      <c r="P164" s="34">
        <v>1802680998.75</v>
      </c>
      <c r="Q164" s="47"/>
      <c r="R164" s="47"/>
      <c r="S164" s="47"/>
      <c r="T164" s="47"/>
      <c r="U164" s="47"/>
      <c r="V164" s="47"/>
      <c r="W164" s="47"/>
      <c r="X164" s="47"/>
    </row>
    <row r="165" spans="1:24" ht="25.5" x14ac:dyDescent="0.2">
      <c r="A165" s="56" t="s">
        <v>116</v>
      </c>
      <c r="B165" s="151" t="s">
        <v>42</v>
      </c>
      <c r="C165" s="269" t="s">
        <v>123</v>
      </c>
      <c r="D165" s="56" t="s">
        <v>124</v>
      </c>
      <c r="E165" s="57">
        <v>42522</v>
      </c>
      <c r="F165" s="57">
        <v>43830</v>
      </c>
      <c r="G165" s="57">
        <v>42426</v>
      </c>
      <c r="H165" s="60">
        <v>1200000000</v>
      </c>
      <c r="I165" s="60">
        <v>1200000000</v>
      </c>
      <c r="J165" s="56">
        <v>85</v>
      </c>
      <c r="K165" s="56" t="s">
        <v>41</v>
      </c>
      <c r="L165" s="34">
        <v>1020000000</v>
      </c>
      <c r="M165" s="58">
        <v>100</v>
      </c>
      <c r="N165" s="59">
        <v>100</v>
      </c>
      <c r="O165" s="34">
        <v>1200000000</v>
      </c>
      <c r="P165" s="34">
        <v>1020000000</v>
      </c>
      <c r="Q165" s="47"/>
      <c r="R165" s="47"/>
      <c r="S165" s="47"/>
      <c r="T165" s="47"/>
      <c r="U165" s="47"/>
      <c r="V165" s="47"/>
      <c r="W165" s="47"/>
      <c r="X165" s="47"/>
    </row>
    <row r="166" spans="1:24" x14ac:dyDescent="0.2">
      <c r="A166" s="56" t="s">
        <v>116</v>
      </c>
      <c r="B166" s="151" t="s">
        <v>42</v>
      </c>
      <c r="C166" s="269" t="s">
        <v>125</v>
      </c>
      <c r="D166" s="56" t="s">
        <v>126</v>
      </c>
      <c r="E166" s="57">
        <v>42887</v>
      </c>
      <c r="F166" s="57">
        <v>44651</v>
      </c>
      <c r="G166" s="57">
        <v>42423</v>
      </c>
      <c r="H166" s="60">
        <v>2234623363</v>
      </c>
      <c r="I166" s="60">
        <v>2234623363</v>
      </c>
      <c r="J166" s="56">
        <v>85</v>
      </c>
      <c r="K166" s="56" t="s">
        <v>41</v>
      </c>
      <c r="L166" s="34">
        <v>1899429858.55</v>
      </c>
      <c r="M166" s="58">
        <v>100</v>
      </c>
      <c r="N166" s="59">
        <v>100</v>
      </c>
      <c r="O166" s="34">
        <v>2234623363</v>
      </c>
      <c r="P166" s="34">
        <v>1899429858.55</v>
      </c>
      <c r="Q166" s="47"/>
      <c r="R166" s="47"/>
      <c r="S166" s="47"/>
      <c r="T166" s="47"/>
      <c r="U166" s="47"/>
      <c r="V166" s="47"/>
      <c r="W166" s="47"/>
      <c r="X166" s="47"/>
    </row>
    <row r="167" spans="1:24" x14ac:dyDescent="0.2">
      <c r="A167" s="56" t="s">
        <v>116</v>
      </c>
      <c r="B167" s="151" t="s">
        <v>42</v>
      </c>
      <c r="C167" s="269" t="s">
        <v>127</v>
      </c>
      <c r="D167" s="56" t="s">
        <v>128</v>
      </c>
      <c r="E167" s="57">
        <v>43066</v>
      </c>
      <c r="F167" s="57">
        <v>44437</v>
      </c>
      <c r="G167" s="57">
        <v>42430</v>
      </c>
      <c r="H167" s="60">
        <v>3006011081</v>
      </c>
      <c r="I167" s="60">
        <v>3006011081</v>
      </c>
      <c r="J167" s="56">
        <v>85</v>
      </c>
      <c r="K167" s="56" t="s">
        <v>41</v>
      </c>
      <c r="L167" s="34">
        <v>2555109418.8499999</v>
      </c>
      <c r="M167" s="58">
        <v>100</v>
      </c>
      <c r="N167" s="59">
        <v>100</v>
      </c>
      <c r="O167" s="34">
        <v>3006011081</v>
      </c>
      <c r="P167" s="34">
        <v>2555109418.8499999</v>
      </c>
      <c r="Q167" s="47"/>
      <c r="R167" s="47"/>
      <c r="S167" s="47"/>
      <c r="T167" s="47"/>
      <c r="U167" s="47"/>
      <c r="V167" s="47"/>
      <c r="W167" s="47"/>
      <c r="X167" s="47"/>
    </row>
    <row r="168" spans="1:24" x14ac:dyDescent="0.2">
      <c r="A168" s="56" t="s">
        <v>116</v>
      </c>
      <c r="B168" s="151" t="s">
        <v>42</v>
      </c>
      <c r="C168" s="269" t="s">
        <v>129</v>
      </c>
      <c r="D168" s="56" t="s">
        <v>130</v>
      </c>
      <c r="E168" s="57">
        <v>43208</v>
      </c>
      <c r="F168" s="57">
        <v>45016</v>
      </c>
      <c r="G168" s="57">
        <v>42423</v>
      </c>
      <c r="H168" s="60">
        <v>14509950692</v>
      </c>
      <c r="I168" s="60">
        <v>14509950692</v>
      </c>
      <c r="J168" s="56">
        <v>85</v>
      </c>
      <c r="K168" s="56" t="s">
        <v>41</v>
      </c>
      <c r="L168" s="34">
        <v>12333458088.200001</v>
      </c>
      <c r="M168" s="58">
        <v>100</v>
      </c>
      <c r="N168" s="59">
        <v>100</v>
      </c>
      <c r="O168" s="34">
        <v>14509950692</v>
      </c>
      <c r="P168" s="34">
        <v>12333458088.200001</v>
      </c>
      <c r="Q168" s="47"/>
      <c r="R168" s="47"/>
      <c r="S168" s="47"/>
      <c r="T168" s="47"/>
      <c r="U168" s="47"/>
      <c r="V168" s="47"/>
      <c r="W168" s="47"/>
      <c r="X168" s="47"/>
    </row>
    <row r="169" spans="1:24" x14ac:dyDescent="0.2">
      <c r="A169" s="56" t="s">
        <v>116</v>
      </c>
      <c r="B169" s="151" t="s">
        <v>42</v>
      </c>
      <c r="C169" s="269" t="s">
        <v>131</v>
      </c>
      <c r="D169" s="56" t="s">
        <v>132</v>
      </c>
      <c r="E169" s="57">
        <v>43076</v>
      </c>
      <c r="F169" s="57">
        <v>44374</v>
      </c>
      <c r="G169" s="57">
        <v>42432</v>
      </c>
      <c r="H169" s="60">
        <v>1650000000</v>
      </c>
      <c r="I169" s="60">
        <v>1650000000</v>
      </c>
      <c r="J169" s="56">
        <v>85</v>
      </c>
      <c r="K169" s="56" t="s">
        <v>41</v>
      </c>
      <c r="L169" s="34">
        <v>1402500000</v>
      </c>
      <c r="M169" s="58">
        <v>100</v>
      </c>
      <c r="N169" s="59">
        <v>100</v>
      </c>
      <c r="O169" s="34">
        <v>1650000000</v>
      </c>
      <c r="P169" s="34">
        <v>1402500000</v>
      </c>
      <c r="Q169" s="47"/>
      <c r="R169" s="47"/>
      <c r="S169" s="47"/>
      <c r="T169" s="47"/>
      <c r="U169" s="47"/>
      <c r="V169" s="47"/>
      <c r="W169" s="47"/>
      <c r="X169" s="47"/>
    </row>
    <row r="170" spans="1:24" x14ac:dyDescent="0.2">
      <c r="A170" s="56" t="s">
        <v>116</v>
      </c>
      <c r="B170" s="151" t="s">
        <v>42</v>
      </c>
      <c r="C170" s="269" t="s">
        <v>133</v>
      </c>
      <c r="D170" s="56" t="s">
        <v>134</v>
      </c>
      <c r="E170" s="57">
        <v>43153</v>
      </c>
      <c r="F170" s="57">
        <v>44682</v>
      </c>
      <c r="G170" s="57">
        <v>42432</v>
      </c>
      <c r="H170" s="60">
        <v>5057815213</v>
      </c>
      <c r="I170" s="60">
        <v>5057815213</v>
      </c>
      <c r="J170" s="56">
        <v>85</v>
      </c>
      <c r="K170" s="56" t="s">
        <v>41</v>
      </c>
      <c r="L170" s="34">
        <v>4299142931.0500002</v>
      </c>
      <c r="M170" s="58">
        <v>100</v>
      </c>
      <c r="N170" s="59">
        <v>100</v>
      </c>
      <c r="O170" s="34">
        <v>5057815213</v>
      </c>
      <c r="P170" s="34">
        <v>4299142931.0500002</v>
      </c>
      <c r="Q170" s="47"/>
      <c r="R170" s="47"/>
      <c r="S170" s="47"/>
      <c r="T170" s="47"/>
      <c r="U170" s="47"/>
      <c r="V170" s="47"/>
      <c r="W170" s="47"/>
      <c r="X170" s="47"/>
    </row>
    <row r="171" spans="1:24" x14ac:dyDescent="0.2">
      <c r="A171" s="56" t="s">
        <v>116</v>
      </c>
      <c r="B171" s="151" t="s">
        <v>42</v>
      </c>
      <c r="C171" s="269" t="s">
        <v>135</v>
      </c>
      <c r="D171" s="56" t="s">
        <v>90</v>
      </c>
      <c r="E171" s="57">
        <v>43327</v>
      </c>
      <c r="F171" s="57">
        <v>44894</v>
      </c>
      <c r="G171" s="57">
        <v>42453</v>
      </c>
      <c r="H171" s="60">
        <v>5988842908</v>
      </c>
      <c r="I171" s="60">
        <v>5988842908</v>
      </c>
      <c r="J171" s="56">
        <v>85</v>
      </c>
      <c r="K171" s="56" t="s">
        <v>41</v>
      </c>
      <c r="L171" s="34">
        <v>5090516471.8000002</v>
      </c>
      <c r="M171" s="58">
        <v>100</v>
      </c>
      <c r="N171" s="59">
        <v>100</v>
      </c>
      <c r="O171" s="34">
        <v>5988842908</v>
      </c>
      <c r="P171" s="34">
        <v>5090516471.8000002</v>
      </c>
      <c r="Q171" s="47"/>
      <c r="R171" s="47"/>
      <c r="S171" s="47"/>
      <c r="T171" s="47"/>
      <c r="U171" s="47"/>
      <c r="V171" s="47"/>
      <c r="W171" s="47"/>
      <c r="X171" s="47"/>
    </row>
    <row r="172" spans="1:24" x14ac:dyDescent="0.2">
      <c r="A172" s="56" t="s">
        <v>116</v>
      </c>
      <c r="B172" s="151" t="s">
        <v>42</v>
      </c>
      <c r="C172" s="269" t="s">
        <v>136</v>
      </c>
      <c r="D172" s="56" t="s">
        <v>137</v>
      </c>
      <c r="E172" s="57">
        <v>42684</v>
      </c>
      <c r="F172" s="57">
        <v>44011</v>
      </c>
      <c r="G172" s="57">
        <v>42489</v>
      </c>
      <c r="H172" s="60">
        <v>1045532123</v>
      </c>
      <c r="I172" s="60">
        <v>1045532123</v>
      </c>
      <c r="J172" s="56">
        <v>85</v>
      </c>
      <c r="K172" s="56" t="s">
        <v>41</v>
      </c>
      <c r="L172" s="34">
        <v>888702304.54999995</v>
      </c>
      <c r="M172" s="58">
        <v>100</v>
      </c>
      <c r="N172" s="59">
        <v>100</v>
      </c>
      <c r="O172" s="34">
        <v>1045532123</v>
      </c>
      <c r="P172" s="34">
        <v>888702304.54999995</v>
      </c>
      <c r="Q172" s="47"/>
      <c r="R172" s="47"/>
      <c r="S172" s="47"/>
      <c r="T172" s="47"/>
      <c r="U172" s="47"/>
      <c r="V172" s="47"/>
      <c r="W172" s="47"/>
      <c r="X172" s="47"/>
    </row>
    <row r="173" spans="1:24" x14ac:dyDescent="0.2">
      <c r="A173" s="56" t="s">
        <v>116</v>
      </c>
      <c r="B173" s="151" t="s">
        <v>42</v>
      </c>
      <c r="C173" s="269" t="s">
        <v>138</v>
      </c>
      <c r="D173" s="56" t="s">
        <v>139</v>
      </c>
      <c r="E173" s="57">
        <v>43070</v>
      </c>
      <c r="F173" s="57">
        <v>44590</v>
      </c>
      <c r="G173" s="57">
        <v>42446</v>
      </c>
      <c r="H173" s="60">
        <v>14216157050</v>
      </c>
      <c r="I173" s="60">
        <v>14216157050</v>
      </c>
      <c r="J173" s="56">
        <v>85</v>
      </c>
      <c r="K173" s="56" t="s">
        <v>41</v>
      </c>
      <c r="L173" s="34">
        <v>12083733492.5</v>
      </c>
      <c r="M173" s="58">
        <v>100</v>
      </c>
      <c r="N173" s="59">
        <v>100</v>
      </c>
      <c r="O173" s="34">
        <v>14216157050</v>
      </c>
      <c r="P173" s="34">
        <v>12083733492.5</v>
      </c>
      <c r="Q173" s="47"/>
      <c r="R173" s="47"/>
      <c r="S173" s="47"/>
      <c r="T173" s="47"/>
      <c r="U173" s="47"/>
      <c r="V173" s="47"/>
      <c r="W173" s="47"/>
      <c r="X173" s="47"/>
    </row>
    <row r="174" spans="1:24" ht="25.5" x14ac:dyDescent="0.2">
      <c r="A174" s="56" t="s">
        <v>116</v>
      </c>
      <c r="B174" s="151" t="s">
        <v>42</v>
      </c>
      <c r="C174" s="269" t="s">
        <v>140</v>
      </c>
      <c r="D174" s="56" t="s">
        <v>141</v>
      </c>
      <c r="E174" s="57">
        <v>43104</v>
      </c>
      <c r="F174" s="57">
        <v>44385</v>
      </c>
      <c r="G174" s="57">
        <v>42471</v>
      </c>
      <c r="H174" s="60">
        <v>1905854535</v>
      </c>
      <c r="I174" s="60">
        <v>1905854535</v>
      </c>
      <c r="J174" s="56">
        <v>85</v>
      </c>
      <c r="K174" s="56" t="s">
        <v>41</v>
      </c>
      <c r="L174" s="34">
        <v>1619976354.75</v>
      </c>
      <c r="M174" s="58">
        <v>100</v>
      </c>
      <c r="N174" s="59">
        <v>100</v>
      </c>
      <c r="O174" s="34">
        <v>1905854535</v>
      </c>
      <c r="P174" s="34">
        <v>1619976354.75</v>
      </c>
      <c r="Q174" s="47"/>
      <c r="R174" s="47"/>
      <c r="S174" s="47"/>
      <c r="T174" s="47"/>
      <c r="U174" s="47"/>
      <c r="V174" s="47"/>
      <c r="W174" s="47"/>
      <c r="X174" s="47"/>
    </row>
    <row r="175" spans="1:24" ht="25.5" x14ac:dyDescent="0.2">
      <c r="A175" s="56" t="s">
        <v>116</v>
      </c>
      <c r="B175" s="151" t="s">
        <v>42</v>
      </c>
      <c r="C175" s="269" t="s">
        <v>142</v>
      </c>
      <c r="D175" s="56" t="s">
        <v>143</v>
      </c>
      <c r="E175" s="57">
        <v>42886</v>
      </c>
      <c r="F175" s="57">
        <v>44146</v>
      </c>
      <c r="G175" s="57">
        <v>42634</v>
      </c>
      <c r="H175" s="60">
        <v>11220000000</v>
      </c>
      <c r="I175" s="60">
        <v>11220000000</v>
      </c>
      <c r="J175" s="56">
        <v>85</v>
      </c>
      <c r="K175" s="56" t="s">
        <v>41</v>
      </c>
      <c r="L175" s="34">
        <v>9537000000</v>
      </c>
      <c r="M175" s="58">
        <v>100</v>
      </c>
      <c r="N175" s="59">
        <v>100</v>
      </c>
      <c r="O175" s="34">
        <v>11220000000</v>
      </c>
      <c r="P175" s="34">
        <v>9537000000</v>
      </c>
      <c r="Q175" s="47"/>
      <c r="R175" s="47"/>
      <c r="S175" s="47"/>
      <c r="T175" s="47"/>
      <c r="U175" s="47"/>
      <c r="V175" s="47"/>
      <c r="W175" s="47"/>
      <c r="X175" s="47"/>
    </row>
    <row r="176" spans="1:24" x14ac:dyDescent="0.2">
      <c r="A176" s="56" t="s">
        <v>116</v>
      </c>
      <c r="B176" s="151" t="s">
        <v>42</v>
      </c>
      <c r="C176" s="269" t="s">
        <v>144</v>
      </c>
      <c r="D176" s="56" t="s">
        <v>145</v>
      </c>
      <c r="E176" s="57">
        <v>42835</v>
      </c>
      <c r="F176" s="57">
        <v>44529</v>
      </c>
      <c r="G176" s="57">
        <v>42688</v>
      </c>
      <c r="H176" s="60">
        <v>13996501042</v>
      </c>
      <c r="I176" s="60">
        <v>13996501042</v>
      </c>
      <c r="J176" s="56">
        <v>85</v>
      </c>
      <c r="K176" s="56" t="s">
        <v>41</v>
      </c>
      <c r="L176" s="34">
        <v>11897025885.700001</v>
      </c>
      <c r="M176" s="58">
        <v>100</v>
      </c>
      <c r="N176" s="59">
        <v>100</v>
      </c>
      <c r="O176" s="34">
        <v>13996501042</v>
      </c>
      <c r="P176" s="34">
        <v>11897025885.700001</v>
      </c>
      <c r="Q176" s="47"/>
      <c r="R176" s="47"/>
      <c r="S176" s="47"/>
      <c r="T176" s="47"/>
      <c r="U176" s="47"/>
      <c r="V176" s="47"/>
      <c r="W176" s="47"/>
      <c r="X176" s="47"/>
    </row>
    <row r="177" spans="1:24" x14ac:dyDescent="0.2">
      <c r="A177" s="56" t="s">
        <v>116</v>
      </c>
      <c r="B177" s="151" t="s">
        <v>42</v>
      </c>
      <c r="C177" s="269" t="s">
        <v>146</v>
      </c>
      <c r="D177" s="56" t="s">
        <v>12</v>
      </c>
      <c r="E177" s="57">
        <v>42859</v>
      </c>
      <c r="F177" s="57">
        <v>44377</v>
      </c>
      <c r="G177" s="57">
        <v>43187</v>
      </c>
      <c r="H177" s="60">
        <v>8509724524</v>
      </c>
      <c r="I177" s="60">
        <v>8509724524</v>
      </c>
      <c r="J177" s="56">
        <v>85</v>
      </c>
      <c r="K177" s="56" t="s">
        <v>41</v>
      </c>
      <c r="L177" s="34">
        <v>7233265845.3999996</v>
      </c>
      <c r="M177" s="58">
        <v>100</v>
      </c>
      <c r="N177" s="59">
        <v>100</v>
      </c>
      <c r="O177" s="34">
        <v>8509724524</v>
      </c>
      <c r="P177" s="34">
        <v>7233265845.3999996</v>
      </c>
      <c r="Q177" s="47"/>
      <c r="R177" s="47"/>
      <c r="S177" s="47"/>
      <c r="T177" s="47"/>
      <c r="U177" s="47"/>
      <c r="V177" s="47"/>
      <c r="W177" s="47"/>
      <c r="X177" s="47"/>
    </row>
    <row r="178" spans="1:24" ht="25.5" x14ac:dyDescent="0.2">
      <c r="A178" s="56" t="s">
        <v>116</v>
      </c>
      <c r="B178" s="151" t="s">
        <v>42</v>
      </c>
      <c r="C178" s="269" t="s">
        <v>147</v>
      </c>
      <c r="D178" s="56" t="s">
        <v>148</v>
      </c>
      <c r="E178" s="57">
        <v>43024</v>
      </c>
      <c r="F178" s="57">
        <v>45291</v>
      </c>
      <c r="G178" s="57">
        <v>43075</v>
      </c>
      <c r="H178" s="60">
        <v>3780000000</v>
      </c>
      <c r="I178" s="60">
        <v>3780000000</v>
      </c>
      <c r="J178" s="56">
        <v>85</v>
      </c>
      <c r="K178" s="56" t="s">
        <v>41</v>
      </c>
      <c r="L178" s="34">
        <v>3213000000</v>
      </c>
      <c r="M178" s="58">
        <v>100</v>
      </c>
      <c r="N178" s="59">
        <v>100</v>
      </c>
      <c r="O178" s="34">
        <v>3780000000</v>
      </c>
      <c r="P178" s="34">
        <v>3213000000</v>
      </c>
      <c r="Q178" s="47"/>
      <c r="R178" s="47"/>
      <c r="S178" s="47"/>
      <c r="T178" s="47"/>
      <c r="U178" s="47"/>
      <c r="V178" s="47"/>
      <c r="W178" s="47"/>
      <c r="X178" s="47"/>
    </row>
    <row r="179" spans="1:24" x14ac:dyDescent="0.2">
      <c r="A179" s="56" t="s">
        <v>116</v>
      </c>
      <c r="B179" s="151" t="s">
        <v>42</v>
      </c>
      <c r="C179" s="269" t="s">
        <v>149</v>
      </c>
      <c r="D179" s="56" t="s">
        <v>150</v>
      </c>
      <c r="E179" s="57">
        <v>43708</v>
      </c>
      <c r="F179" s="57">
        <v>44437</v>
      </c>
      <c r="G179" s="57">
        <v>43066</v>
      </c>
      <c r="H179" s="60">
        <v>4450000000</v>
      </c>
      <c r="I179" s="60">
        <v>4450000000</v>
      </c>
      <c r="J179" s="56">
        <v>85</v>
      </c>
      <c r="K179" s="56" t="s">
        <v>41</v>
      </c>
      <c r="L179" s="34">
        <v>3782500000</v>
      </c>
      <c r="M179" s="58">
        <v>100</v>
      </c>
      <c r="N179" s="59">
        <v>100</v>
      </c>
      <c r="O179" s="34">
        <v>4450000000</v>
      </c>
      <c r="P179" s="34">
        <v>3782500000</v>
      </c>
      <c r="Q179" s="47"/>
      <c r="R179" s="47"/>
      <c r="S179" s="47"/>
      <c r="T179" s="47"/>
      <c r="U179" s="47"/>
      <c r="V179" s="47"/>
      <c r="W179" s="47"/>
      <c r="X179" s="47"/>
    </row>
    <row r="180" spans="1:24" ht="25.5" x14ac:dyDescent="0.2">
      <c r="A180" s="56" t="s">
        <v>116</v>
      </c>
      <c r="B180" s="151" t="s">
        <v>42</v>
      </c>
      <c r="C180" s="269" t="s">
        <v>3326</v>
      </c>
      <c r="D180" s="61" t="s">
        <v>3327</v>
      </c>
      <c r="E180" s="57">
        <v>43770</v>
      </c>
      <c r="F180" s="57">
        <v>45227</v>
      </c>
      <c r="G180" s="57">
        <v>43797</v>
      </c>
      <c r="H180" s="60">
        <v>500000000</v>
      </c>
      <c r="I180" s="60">
        <v>500000000</v>
      </c>
      <c r="J180" s="56">
        <v>85</v>
      </c>
      <c r="K180" s="56" t="s">
        <v>41</v>
      </c>
      <c r="L180" s="34">
        <v>425000000</v>
      </c>
      <c r="M180" s="58">
        <v>100</v>
      </c>
      <c r="N180" s="59">
        <v>100</v>
      </c>
      <c r="O180" s="34">
        <v>500000000</v>
      </c>
      <c r="P180" s="34">
        <v>425000000</v>
      </c>
      <c r="Q180" s="47"/>
      <c r="R180" s="47"/>
      <c r="S180" s="47"/>
      <c r="T180" s="47"/>
      <c r="U180" s="47"/>
      <c r="V180" s="47"/>
      <c r="W180" s="47"/>
      <c r="X180" s="47"/>
    </row>
    <row r="181" spans="1:24" x14ac:dyDescent="0.2">
      <c r="A181" s="56" t="s">
        <v>151</v>
      </c>
      <c r="B181" s="151" t="s">
        <v>42</v>
      </c>
      <c r="C181" s="269" t="s">
        <v>152</v>
      </c>
      <c r="D181" s="56" t="s">
        <v>93</v>
      </c>
      <c r="E181" s="57">
        <v>42613</v>
      </c>
      <c r="F181" s="57">
        <v>43769</v>
      </c>
      <c r="G181" s="57">
        <v>42335</v>
      </c>
      <c r="H181" s="60">
        <v>2992632630</v>
      </c>
      <c r="I181" s="60">
        <v>2992632630</v>
      </c>
      <c r="J181" s="56">
        <v>85</v>
      </c>
      <c r="K181" s="56" t="s">
        <v>41</v>
      </c>
      <c r="L181" s="34">
        <v>2543737735.5</v>
      </c>
      <c r="M181" s="58">
        <v>100</v>
      </c>
      <c r="N181" s="59">
        <v>100</v>
      </c>
      <c r="O181" s="34">
        <v>2992632630</v>
      </c>
      <c r="P181" s="34">
        <v>2543737735.5</v>
      </c>
      <c r="Q181" s="47"/>
      <c r="R181" s="47"/>
      <c r="S181" s="47"/>
      <c r="T181" s="47"/>
      <c r="U181" s="47"/>
      <c r="V181" s="47"/>
      <c r="W181" s="47"/>
      <c r="X181" s="47"/>
    </row>
    <row r="182" spans="1:24" ht="25.5" x14ac:dyDescent="0.2">
      <c r="A182" s="56" t="s">
        <v>151</v>
      </c>
      <c r="B182" s="151" t="s">
        <v>42</v>
      </c>
      <c r="C182" s="269" t="s">
        <v>153</v>
      </c>
      <c r="D182" s="56" t="s">
        <v>154</v>
      </c>
      <c r="E182" s="57">
        <v>42556</v>
      </c>
      <c r="F182" s="57">
        <v>44248</v>
      </c>
      <c r="G182" s="57">
        <v>42335</v>
      </c>
      <c r="H182" s="60">
        <v>7400046801</v>
      </c>
      <c r="I182" s="60">
        <v>7400046801</v>
      </c>
      <c r="J182" s="56">
        <v>85</v>
      </c>
      <c r="K182" s="56" t="s">
        <v>41</v>
      </c>
      <c r="L182" s="34">
        <v>6290039780.8500004</v>
      </c>
      <c r="M182" s="58">
        <v>100</v>
      </c>
      <c r="N182" s="59">
        <v>100</v>
      </c>
      <c r="O182" s="34">
        <v>7400046801</v>
      </c>
      <c r="P182" s="34">
        <v>6290039780.8500004</v>
      </c>
      <c r="Q182" s="47"/>
      <c r="R182" s="47"/>
      <c r="S182" s="47"/>
      <c r="T182" s="47"/>
      <c r="U182" s="47"/>
      <c r="V182" s="47"/>
      <c r="W182" s="47"/>
      <c r="X182" s="47"/>
    </row>
    <row r="183" spans="1:24" ht="25.5" x14ac:dyDescent="0.2">
      <c r="A183" s="56" t="s">
        <v>155</v>
      </c>
      <c r="B183" s="151" t="s">
        <v>111</v>
      </c>
      <c r="C183" s="269" t="s">
        <v>156</v>
      </c>
      <c r="D183" s="56" t="s">
        <v>12</v>
      </c>
      <c r="E183" s="57">
        <v>42583</v>
      </c>
      <c r="F183" s="57">
        <v>44270</v>
      </c>
      <c r="G183" s="57">
        <v>42398</v>
      </c>
      <c r="H183" s="60">
        <v>10000000000</v>
      </c>
      <c r="I183" s="60">
        <v>10000000000</v>
      </c>
      <c r="J183" s="56">
        <v>85</v>
      </c>
      <c r="K183" s="56" t="s">
        <v>41</v>
      </c>
      <c r="L183" s="34">
        <v>8500000000</v>
      </c>
      <c r="M183" s="58">
        <v>78.740157480314963</v>
      </c>
      <c r="N183" s="59">
        <v>10</v>
      </c>
      <c r="O183" s="34">
        <v>1000000000</v>
      </c>
      <c r="P183" s="34">
        <v>850000000</v>
      </c>
      <c r="Q183" s="47"/>
      <c r="R183" s="47"/>
      <c r="S183" s="47"/>
      <c r="T183" s="47"/>
      <c r="U183" s="47"/>
      <c r="V183" s="47"/>
      <c r="W183" s="47"/>
      <c r="X183" s="47"/>
    </row>
    <row r="184" spans="1:24" x14ac:dyDescent="0.2">
      <c r="A184" s="56" t="s">
        <v>155</v>
      </c>
      <c r="B184" s="151" t="s">
        <v>42</v>
      </c>
      <c r="C184" s="269" t="s">
        <v>157</v>
      </c>
      <c r="D184" s="56" t="s">
        <v>132</v>
      </c>
      <c r="E184" s="57">
        <v>42643</v>
      </c>
      <c r="F184" s="57">
        <v>44590</v>
      </c>
      <c r="G184" s="57">
        <v>42425</v>
      </c>
      <c r="H184" s="60">
        <v>13171128349</v>
      </c>
      <c r="I184" s="60">
        <v>13171128349</v>
      </c>
      <c r="J184" s="56">
        <v>85</v>
      </c>
      <c r="K184" s="56" t="s">
        <v>41</v>
      </c>
      <c r="L184" s="34">
        <v>11195459096.65</v>
      </c>
      <c r="M184" s="58">
        <v>100</v>
      </c>
      <c r="N184" s="59">
        <v>10</v>
      </c>
      <c r="O184" s="34">
        <v>1317112834.9000001</v>
      </c>
      <c r="P184" s="34">
        <v>1119545909.665</v>
      </c>
      <c r="Q184" s="47"/>
      <c r="R184" s="47"/>
      <c r="S184" s="47"/>
      <c r="T184" s="47"/>
      <c r="U184" s="47"/>
      <c r="V184" s="47"/>
      <c r="W184" s="47"/>
      <c r="X184" s="47"/>
    </row>
    <row r="185" spans="1:24" x14ac:dyDescent="0.2">
      <c r="A185" s="56" t="s">
        <v>155</v>
      </c>
      <c r="B185" s="151" t="s">
        <v>42</v>
      </c>
      <c r="C185" s="269" t="s">
        <v>158</v>
      </c>
      <c r="D185" s="56" t="s">
        <v>12</v>
      </c>
      <c r="E185" s="57">
        <v>42689</v>
      </c>
      <c r="F185" s="57">
        <v>44376</v>
      </c>
      <c r="G185" s="57">
        <v>42426</v>
      </c>
      <c r="H185" s="60">
        <v>4000000000</v>
      </c>
      <c r="I185" s="60">
        <v>4000000000</v>
      </c>
      <c r="J185" s="56">
        <v>85</v>
      </c>
      <c r="K185" s="56" t="s">
        <v>41</v>
      </c>
      <c r="L185" s="34">
        <v>3400000000</v>
      </c>
      <c r="M185" s="58">
        <v>100</v>
      </c>
      <c r="N185" s="59">
        <v>10</v>
      </c>
      <c r="O185" s="34">
        <v>400000000</v>
      </c>
      <c r="P185" s="34">
        <v>340000000</v>
      </c>
      <c r="Q185" s="47"/>
      <c r="R185" s="47"/>
      <c r="S185" s="47"/>
      <c r="T185" s="47"/>
      <c r="U185" s="47"/>
      <c r="V185" s="47"/>
      <c r="W185" s="47"/>
      <c r="X185" s="47"/>
    </row>
    <row r="186" spans="1:24" ht="38.25" x14ac:dyDescent="0.2">
      <c r="A186" s="56" t="s">
        <v>155</v>
      </c>
      <c r="B186" s="151" t="s">
        <v>42</v>
      </c>
      <c r="C186" s="269" t="s">
        <v>159</v>
      </c>
      <c r="D186" s="56" t="s">
        <v>160</v>
      </c>
      <c r="E186" s="57">
        <v>42552</v>
      </c>
      <c r="F186" s="57">
        <v>44164</v>
      </c>
      <c r="G186" s="57">
        <v>42434</v>
      </c>
      <c r="H186" s="60">
        <v>6999976861</v>
      </c>
      <c r="I186" s="60">
        <v>6999976861</v>
      </c>
      <c r="J186" s="56">
        <v>85</v>
      </c>
      <c r="K186" s="56" t="s">
        <v>41</v>
      </c>
      <c r="L186" s="34">
        <v>5949980331.8500004</v>
      </c>
      <c r="M186" s="58">
        <v>100</v>
      </c>
      <c r="N186" s="59">
        <v>10</v>
      </c>
      <c r="O186" s="34">
        <v>699997686.10000002</v>
      </c>
      <c r="P186" s="34">
        <v>594998033.18499994</v>
      </c>
      <c r="Q186" s="47"/>
      <c r="R186" s="47"/>
      <c r="S186" s="47"/>
      <c r="T186" s="47"/>
      <c r="U186" s="47"/>
      <c r="V186" s="47"/>
      <c r="W186" s="47"/>
      <c r="X186" s="47"/>
    </row>
    <row r="187" spans="1:24" ht="38.25" x14ac:dyDescent="0.2">
      <c r="A187" s="56" t="s">
        <v>155</v>
      </c>
      <c r="B187" s="151" t="s">
        <v>42</v>
      </c>
      <c r="C187" s="269" t="s">
        <v>161</v>
      </c>
      <c r="D187" s="56" t="s">
        <v>162</v>
      </c>
      <c r="E187" s="57">
        <v>42361</v>
      </c>
      <c r="F187" s="57">
        <v>44225</v>
      </c>
      <c r="G187" s="57">
        <v>42434</v>
      </c>
      <c r="H187" s="60">
        <v>13612848700</v>
      </c>
      <c r="I187" s="60">
        <v>13612848700</v>
      </c>
      <c r="J187" s="56">
        <v>85</v>
      </c>
      <c r="K187" s="56" t="s">
        <v>41</v>
      </c>
      <c r="L187" s="34">
        <v>11570921395</v>
      </c>
      <c r="M187" s="58">
        <v>100</v>
      </c>
      <c r="N187" s="59">
        <v>10</v>
      </c>
      <c r="O187" s="34">
        <v>1361284870</v>
      </c>
      <c r="P187" s="34">
        <v>1157092139.5</v>
      </c>
      <c r="Q187" s="47"/>
      <c r="R187" s="47"/>
      <c r="S187" s="47"/>
      <c r="T187" s="47"/>
      <c r="U187" s="47"/>
      <c r="V187" s="47"/>
      <c r="W187" s="47"/>
      <c r="X187" s="47"/>
    </row>
    <row r="188" spans="1:24" ht="25.5" x14ac:dyDescent="0.2">
      <c r="A188" s="56" t="s">
        <v>155</v>
      </c>
      <c r="B188" s="151" t="s">
        <v>42</v>
      </c>
      <c r="C188" s="269" t="s">
        <v>163</v>
      </c>
      <c r="D188" s="56" t="s">
        <v>164</v>
      </c>
      <c r="E188" s="57">
        <v>42614</v>
      </c>
      <c r="F188" s="57">
        <v>44171</v>
      </c>
      <c r="G188" s="57">
        <v>42432</v>
      </c>
      <c r="H188" s="60">
        <v>11997015513</v>
      </c>
      <c r="I188" s="60">
        <v>11997015513</v>
      </c>
      <c r="J188" s="56">
        <v>85</v>
      </c>
      <c r="K188" s="56" t="s">
        <v>41</v>
      </c>
      <c r="L188" s="34">
        <v>10197463186.049999</v>
      </c>
      <c r="M188" s="58">
        <v>100</v>
      </c>
      <c r="N188" s="59">
        <v>10</v>
      </c>
      <c r="O188" s="34">
        <v>1199701551.3</v>
      </c>
      <c r="P188" s="34">
        <v>1019746318.605</v>
      </c>
      <c r="Q188" s="47"/>
      <c r="R188" s="47"/>
      <c r="S188" s="47"/>
      <c r="T188" s="47"/>
      <c r="U188" s="47"/>
      <c r="V188" s="47"/>
      <c r="W188" s="47"/>
      <c r="X188" s="47"/>
    </row>
    <row r="189" spans="1:24" ht="38.25" x14ac:dyDescent="0.2">
      <c r="A189" s="56" t="s">
        <v>155</v>
      </c>
      <c r="B189" s="151" t="s">
        <v>42</v>
      </c>
      <c r="C189" s="269" t="s">
        <v>165</v>
      </c>
      <c r="D189" s="56" t="s">
        <v>70</v>
      </c>
      <c r="E189" s="57">
        <v>42614</v>
      </c>
      <c r="F189" s="57">
        <v>44391</v>
      </c>
      <c r="G189" s="57">
        <v>42432</v>
      </c>
      <c r="H189" s="60">
        <v>8989429840</v>
      </c>
      <c r="I189" s="60">
        <v>8989429840</v>
      </c>
      <c r="J189" s="56">
        <v>85</v>
      </c>
      <c r="K189" s="56" t="s">
        <v>41</v>
      </c>
      <c r="L189" s="34">
        <v>7641015364</v>
      </c>
      <c r="M189" s="58">
        <v>100</v>
      </c>
      <c r="N189" s="59">
        <v>10</v>
      </c>
      <c r="O189" s="34">
        <v>898942984</v>
      </c>
      <c r="P189" s="34">
        <v>764101536.39999998</v>
      </c>
      <c r="Q189" s="47"/>
      <c r="R189" s="47"/>
      <c r="S189" s="47"/>
      <c r="T189" s="47"/>
      <c r="U189" s="47"/>
      <c r="V189" s="47"/>
      <c r="W189" s="47"/>
      <c r="X189" s="47"/>
    </row>
    <row r="190" spans="1:24" ht="25.5" x14ac:dyDescent="0.2">
      <c r="A190" s="56" t="s">
        <v>155</v>
      </c>
      <c r="B190" s="151" t="s">
        <v>42</v>
      </c>
      <c r="C190" s="269" t="s">
        <v>166</v>
      </c>
      <c r="D190" s="56" t="s">
        <v>167</v>
      </c>
      <c r="E190" s="57">
        <v>42614</v>
      </c>
      <c r="F190" s="57">
        <v>44436</v>
      </c>
      <c r="G190" s="57">
        <v>42432</v>
      </c>
      <c r="H190" s="60">
        <v>1918084643</v>
      </c>
      <c r="I190" s="60">
        <v>1918084643</v>
      </c>
      <c r="J190" s="56">
        <v>85</v>
      </c>
      <c r="K190" s="56" t="s">
        <v>41</v>
      </c>
      <c r="L190" s="34">
        <v>1630371946.55</v>
      </c>
      <c r="M190" s="58">
        <v>100</v>
      </c>
      <c r="N190" s="59">
        <v>10</v>
      </c>
      <c r="O190" s="34">
        <v>191808464.30000001</v>
      </c>
      <c r="P190" s="34">
        <v>163037194.655</v>
      </c>
      <c r="Q190" s="47"/>
      <c r="R190" s="47"/>
      <c r="S190" s="47"/>
      <c r="T190" s="47"/>
      <c r="U190" s="47"/>
      <c r="V190" s="47"/>
      <c r="W190" s="47"/>
      <c r="X190" s="47"/>
    </row>
    <row r="191" spans="1:24" ht="38.25" x14ac:dyDescent="0.2">
      <c r="A191" s="56" t="s">
        <v>155</v>
      </c>
      <c r="B191" s="151" t="s">
        <v>42</v>
      </c>
      <c r="C191" s="269" t="s">
        <v>168</v>
      </c>
      <c r="D191" s="56" t="s">
        <v>169</v>
      </c>
      <c r="E191" s="57">
        <v>42614</v>
      </c>
      <c r="F191" s="57">
        <v>43845</v>
      </c>
      <c r="G191" s="57">
        <v>42432</v>
      </c>
      <c r="H191" s="60">
        <v>4444600530</v>
      </c>
      <c r="I191" s="60">
        <v>4444600530</v>
      </c>
      <c r="J191" s="56">
        <v>85</v>
      </c>
      <c r="K191" s="56" t="s">
        <v>41</v>
      </c>
      <c r="L191" s="34">
        <v>3777910450.5</v>
      </c>
      <c r="M191" s="58">
        <v>100</v>
      </c>
      <c r="N191" s="59">
        <v>10</v>
      </c>
      <c r="O191" s="34">
        <v>444460053</v>
      </c>
      <c r="P191" s="34">
        <v>377791045.05000001</v>
      </c>
      <c r="Q191" s="47"/>
      <c r="R191" s="47"/>
      <c r="S191" s="47"/>
      <c r="T191" s="47"/>
      <c r="U191" s="47"/>
      <c r="V191" s="47"/>
      <c r="W191" s="47"/>
      <c r="X191" s="47"/>
    </row>
    <row r="192" spans="1:24" ht="25.5" x14ac:dyDescent="0.2">
      <c r="A192" s="56" t="s">
        <v>155</v>
      </c>
      <c r="B192" s="151" t="s">
        <v>42</v>
      </c>
      <c r="C192" s="269" t="s">
        <v>170</v>
      </c>
      <c r="D192" s="56" t="s">
        <v>171</v>
      </c>
      <c r="E192" s="57">
        <v>43374</v>
      </c>
      <c r="F192" s="57">
        <v>44711</v>
      </c>
      <c r="G192" s="57">
        <v>42440</v>
      </c>
      <c r="H192" s="60">
        <v>35897227289</v>
      </c>
      <c r="I192" s="60">
        <v>35897227289</v>
      </c>
      <c r="J192" s="56">
        <v>85</v>
      </c>
      <c r="K192" s="56" t="s">
        <v>41</v>
      </c>
      <c r="L192" s="34">
        <v>30512643195.650002</v>
      </c>
      <c r="M192" s="58">
        <v>100</v>
      </c>
      <c r="N192" s="59">
        <v>10</v>
      </c>
      <c r="O192" s="34">
        <v>3589722728.9000001</v>
      </c>
      <c r="P192" s="34">
        <v>3051264319.5650001</v>
      </c>
      <c r="Q192" s="47"/>
      <c r="R192" s="47"/>
      <c r="S192" s="47"/>
      <c r="T192" s="47"/>
      <c r="U192" s="47"/>
      <c r="V192" s="47"/>
      <c r="W192" s="47"/>
      <c r="X192" s="47"/>
    </row>
    <row r="193" spans="1:24" ht="25.5" x14ac:dyDescent="0.2">
      <c r="A193" s="56" t="s">
        <v>155</v>
      </c>
      <c r="B193" s="151" t="s">
        <v>42</v>
      </c>
      <c r="C193" s="269" t="s">
        <v>172</v>
      </c>
      <c r="D193" s="56" t="s">
        <v>173</v>
      </c>
      <c r="E193" s="57">
        <v>42646</v>
      </c>
      <c r="F193" s="57">
        <v>44345</v>
      </c>
      <c r="G193" s="57">
        <v>42439</v>
      </c>
      <c r="H193" s="60">
        <v>3073022000</v>
      </c>
      <c r="I193" s="60">
        <v>3073022000</v>
      </c>
      <c r="J193" s="56">
        <v>85</v>
      </c>
      <c r="K193" s="56" t="s">
        <v>41</v>
      </c>
      <c r="L193" s="34">
        <v>2612068700</v>
      </c>
      <c r="M193" s="58">
        <v>100</v>
      </c>
      <c r="N193" s="59">
        <v>10</v>
      </c>
      <c r="O193" s="34">
        <v>307302200</v>
      </c>
      <c r="P193" s="34">
        <v>261206870</v>
      </c>
      <c r="Q193" s="47"/>
      <c r="R193" s="47"/>
      <c r="S193" s="47"/>
      <c r="T193" s="47"/>
      <c r="U193" s="47"/>
      <c r="V193" s="47"/>
      <c r="W193" s="47"/>
      <c r="X193" s="47"/>
    </row>
    <row r="194" spans="1:24" x14ac:dyDescent="0.2">
      <c r="A194" s="56" t="s">
        <v>155</v>
      </c>
      <c r="B194" s="151" t="s">
        <v>42</v>
      </c>
      <c r="C194" s="269" t="s">
        <v>174</v>
      </c>
      <c r="D194" s="56" t="s">
        <v>12</v>
      </c>
      <c r="E194" s="57">
        <v>42979</v>
      </c>
      <c r="F194" s="57">
        <v>44651</v>
      </c>
      <c r="G194" s="57">
        <v>42450</v>
      </c>
      <c r="H194" s="60">
        <v>15595666373</v>
      </c>
      <c r="I194" s="60">
        <v>15595666373</v>
      </c>
      <c r="J194" s="56">
        <v>85</v>
      </c>
      <c r="K194" s="56" t="s">
        <v>41</v>
      </c>
      <c r="L194" s="34">
        <v>13256316417.049999</v>
      </c>
      <c r="M194" s="58">
        <v>100</v>
      </c>
      <c r="N194" s="59">
        <v>10</v>
      </c>
      <c r="O194" s="34">
        <v>1559566637.3</v>
      </c>
      <c r="P194" s="34">
        <v>1325631641.7049999</v>
      </c>
      <c r="Q194" s="47"/>
      <c r="R194" s="47"/>
      <c r="S194" s="47"/>
      <c r="T194" s="47"/>
      <c r="U194" s="47"/>
      <c r="V194" s="47"/>
      <c r="W194" s="47"/>
      <c r="X194" s="47"/>
    </row>
    <row r="195" spans="1:24" x14ac:dyDescent="0.2">
      <c r="A195" s="56" t="s">
        <v>155</v>
      </c>
      <c r="B195" s="151" t="s">
        <v>42</v>
      </c>
      <c r="C195" s="269" t="s">
        <v>175</v>
      </c>
      <c r="D195" s="56" t="s">
        <v>176</v>
      </c>
      <c r="E195" s="57">
        <v>42611</v>
      </c>
      <c r="F195" s="57">
        <v>44467</v>
      </c>
      <c r="G195" s="57">
        <v>42439</v>
      </c>
      <c r="H195" s="60">
        <v>900000000</v>
      </c>
      <c r="I195" s="60">
        <v>900000000</v>
      </c>
      <c r="J195" s="56">
        <v>85</v>
      </c>
      <c r="K195" s="56" t="s">
        <v>41</v>
      </c>
      <c r="L195" s="34">
        <v>765000000</v>
      </c>
      <c r="M195" s="58">
        <v>100</v>
      </c>
      <c r="N195" s="59">
        <v>10</v>
      </c>
      <c r="O195" s="34">
        <v>90000000</v>
      </c>
      <c r="P195" s="34">
        <v>76500000</v>
      </c>
      <c r="Q195" s="47"/>
      <c r="R195" s="47"/>
      <c r="S195" s="47"/>
      <c r="T195" s="47"/>
      <c r="U195" s="47"/>
      <c r="V195" s="47"/>
      <c r="W195" s="47"/>
      <c r="X195" s="47"/>
    </row>
    <row r="196" spans="1:24" x14ac:dyDescent="0.2">
      <c r="A196" s="56" t="s">
        <v>155</v>
      </c>
      <c r="B196" s="151" t="s">
        <v>42</v>
      </c>
      <c r="C196" s="269" t="s">
        <v>177</v>
      </c>
      <c r="D196" s="56" t="s">
        <v>178</v>
      </c>
      <c r="E196" s="57">
        <v>42641</v>
      </c>
      <c r="F196" s="57">
        <v>43585</v>
      </c>
      <c r="G196" s="57">
        <v>42459</v>
      </c>
      <c r="H196" s="60">
        <v>2414491531</v>
      </c>
      <c r="I196" s="60">
        <v>2414491531</v>
      </c>
      <c r="J196" s="56">
        <v>85</v>
      </c>
      <c r="K196" s="56" t="s">
        <v>41</v>
      </c>
      <c r="L196" s="34">
        <v>2052317801.3499999</v>
      </c>
      <c r="M196" s="58">
        <v>100</v>
      </c>
      <c r="N196" s="59">
        <v>10</v>
      </c>
      <c r="O196" s="34">
        <v>241449153.09999999</v>
      </c>
      <c r="P196" s="34">
        <v>205231780.13499999</v>
      </c>
      <c r="Q196" s="47"/>
      <c r="R196" s="47"/>
      <c r="S196" s="47"/>
      <c r="T196" s="47"/>
      <c r="U196" s="47"/>
      <c r="V196" s="47"/>
      <c r="W196" s="47"/>
      <c r="X196" s="47"/>
    </row>
    <row r="197" spans="1:24" ht="25.5" x14ac:dyDescent="0.2">
      <c r="A197" s="56" t="s">
        <v>155</v>
      </c>
      <c r="B197" s="151" t="s">
        <v>42</v>
      </c>
      <c r="C197" s="269" t="s">
        <v>179</v>
      </c>
      <c r="D197" s="56" t="s">
        <v>12</v>
      </c>
      <c r="E197" s="57">
        <v>42377</v>
      </c>
      <c r="F197" s="57">
        <v>45016</v>
      </c>
      <c r="G197" s="57">
        <v>42436</v>
      </c>
      <c r="H197" s="60">
        <v>18111021884</v>
      </c>
      <c r="I197" s="60">
        <v>18111021884</v>
      </c>
      <c r="J197" s="56">
        <v>85</v>
      </c>
      <c r="K197" s="56" t="s">
        <v>41</v>
      </c>
      <c r="L197" s="34">
        <v>15394368601.4</v>
      </c>
      <c r="M197" s="58">
        <v>100</v>
      </c>
      <c r="N197" s="59">
        <v>10</v>
      </c>
      <c r="O197" s="34">
        <v>1811102188.4000001</v>
      </c>
      <c r="P197" s="34">
        <v>1539436860.1400001</v>
      </c>
      <c r="Q197" s="47"/>
      <c r="R197" s="47"/>
      <c r="S197" s="47"/>
      <c r="T197" s="47"/>
      <c r="U197" s="47"/>
      <c r="V197" s="47"/>
      <c r="W197" s="47"/>
      <c r="X197" s="47"/>
    </row>
    <row r="198" spans="1:24" x14ac:dyDescent="0.2">
      <c r="A198" s="56" t="s">
        <v>155</v>
      </c>
      <c r="B198" s="151" t="s">
        <v>42</v>
      </c>
      <c r="C198" s="269" t="s">
        <v>180</v>
      </c>
      <c r="D198" s="56" t="s">
        <v>181</v>
      </c>
      <c r="E198" s="57">
        <v>43251</v>
      </c>
      <c r="F198" s="57">
        <v>44346</v>
      </c>
      <c r="G198" s="57">
        <v>42459</v>
      </c>
      <c r="H198" s="60">
        <v>3590703400</v>
      </c>
      <c r="I198" s="60">
        <v>3590703400</v>
      </c>
      <c r="J198" s="56">
        <v>85</v>
      </c>
      <c r="K198" s="56" t="s">
        <v>41</v>
      </c>
      <c r="L198" s="34">
        <v>3052097890</v>
      </c>
      <c r="M198" s="58">
        <v>100</v>
      </c>
      <c r="N198" s="59">
        <v>10</v>
      </c>
      <c r="O198" s="34">
        <v>359070340</v>
      </c>
      <c r="P198" s="34">
        <v>305209789</v>
      </c>
      <c r="Q198" s="47"/>
      <c r="R198" s="47"/>
      <c r="S198" s="47"/>
      <c r="T198" s="47"/>
      <c r="U198" s="47"/>
      <c r="V198" s="47"/>
      <c r="W198" s="47"/>
      <c r="X198" s="47"/>
    </row>
    <row r="199" spans="1:24" ht="25.5" x14ac:dyDescent="0.2">
      <c r="A199" s="56" t="s">
        <v>155</v>
      </c>
      <c r="B199" s="151" t="s">
        <v>42</v>
      </c>
      <c r="C199" s="269" t="s">
        <v>183</v>
      </c>
      <c r="D199" s="56" t="s">
        <v>184</v>
      </c>
      <c r="E199" s="57">
        <v>43023</v>
      </c>
      <c r="F199" s="57">
        <v>43465</v>
      </c>
      <c r="G199" s="57">
        <v>43027</v>
      </c>
      <c r="H199" s="60">
        <v>11610758610</v>
      </c>
      <c r="I199" s="60">
        <v>11610758610</v>
      </c>
      <c r="J199" s="56">
        <v>85</v>
      </c>
      <c r="K199" s="56" t="s">
        <v>41</v>
      </c>
      <c r="L199" s="34">
        <v>9869144818.5</v>
      </c>
      <c r="M199" s="58">
        <v>100</v>
      </c>
      <c r="N199" s="59">
        <v>10</v>
      </c>
      <c r="O199" s="34">
        <v>1161075861</v>
      </c>
      <c r="P199" s="34">
        <v>986914481.85000002</v>
      </c>
      <c r="Q199" s="47"/>
      <c r="R199" s="47"/>
      <c r="S199" s="47"/>
      <c r="T199" s="47"/>
      <c r="U199" s="47"/>
      <c r="V199" s="47"/>
      <c r="W199" s="47"/>
      <c r="X199" s="47"/>
    </row>
    <row r="200" spans="1:24" x14ac:dyDescent="0.2">
      <c r="A200" s="56" t="s">
        <v>185</v>
      </c>
      <c r="B200" s="151" t="s">
        <v>186</v>
      </c>
      <c r="C200" s="269" t="s">
        <v>188</v>
      </c>
      <c r="D200" s="56" t="s">
        <v>187</v>
      </c>
      <c r="E200" s="57">
        <v>42521</v>
      </c>
      <c r="F200" s="57">
        <v>44345</v>
      </c>
      <c r="G200" s="57">
        <v>42419</v>
      </c>
      <c r="H200" s="60">
        <v>1379447412</v>
      </c>
      <c r="I200" s="60">
        <v>1379447412</v>
      </c>
      <c r="J200" s="56">
        <v>85</v>
      </c>
      <c r="K200" s="56" t="s">
        <v>41</v>
      </c>
      <c r="L200" s="34">
        <v>1172530300.2</v>
      </c>
      <c r="M200" s="58">
        <v>100</v>
      </c>
      <c r="N200" s="59">
        <v>10</v>
      </c>
      <c r="O200" s="34">
        <v>137944741.19999999</v>
      </c>
      <c r="P200" s="34">
        <v>117253030.02</v>
      </c>
      <c r="Q200" s="47"/>
      <c r="R200" s="47"/>
      <c r="S200" s="47"/>
      <c r="T200" s="47"/>
      <c r="U200" s="47"/>
      <c r="V200" s="47"/>
      <c r="W200" s="47"/>
      <c r="X200" s="47"/>
    </row>
    <row r="201" spans="1:24" x14ac:dyDescent="0.2">
      <c r="A201" s="56" t="s">
        <v>189</v>
      </c>
      <c r="B201" s="151" t="s">
        <v>42</v>
      </c>
      <c r="C201" s="269" t="s">
        <v>190</v>
      </c>
      <c r="D201" s="56" t="s">
        <v>191</v>
      </c>
      <c r="E201" s="57">
        <v>43165</v>
      </c>
      <c r="F201" s="57">
        <v>44165</v>
      </c>
      <c r="G201" s="57">
        <v>42419</v>
      </c>
      <c r="H201" s="60">
        <v>2124383190</v>
      </c>
      <c r="I201" s="60">
        <v>2124383190</v>
      </c>
      <c r="J201" s="56">
        <v>85</v>
      </c>
      <c r="K201" s="56" t="s">
        <v>41</v>
      </c>
      <c r="L201" s="34">
        <v>1805725711.5</v>
      </c>
      <c r="M201" s="58">
        <v>100</v>
      </c>
      <c r="N201" s="59">
        <v>100</v>
      </c>
      <c r="O201" s="34">
        <v>2124383190</v>
      </c>
      <c r="P201" s="34">
        <v>1805725711.5</v>
      </c>
      <c r="Q201" s="47"/>
      <c r="R201" s="47"/>
      <c r="S201" s="47"/>
      <c r="T201" s="47"/>
      <c r="U201" s="47"/>
      <c r="V201" s="47"/>
      <c r="W201" s="47"/>
      <c r="X201" s="47"/>
    </row>
    <row r="202" spans="1:24" x14ac:dyDescent="0.2">
      <c r="A202" s="56" t="s">
        <v>189</v>
      </c>
      <c r="B202" s="151" t="s">
        <v>42</v>
      </c>
      <c r="C202" s="269" t="s">
        <v>192</v>
      </c>
      <c r="D202" s="56" t="s">
        <v>193</v>
      </c>
      <c r="E202" s="57">
        <v>42872</v>
      </c>
      <c r="F202" s="57">
        <v>44255</v>
      </c>
      <c r="G202" s="57">
        <v>42419</v>
      </c>
      <c r="H202" s="60">
        <v>1850000000</v>
      </c>
      <c r="I202" s="60">
        <v>1850000000</v>
      </c>
      <c r="J202" s="56">
        <v>85</v>
      </c>
      <c r="K202" s="56" t="s">
        <v>41</v>
      </c>
      <c r="L202" s="34">
        <v>1572500000</v>
      </c>
      <c r="M202" s="58">
        <v>100</v>
      </c>
      <c r="N202" s="59">
        <v>100</v>
      </c>
      <c r="O202" s="34">
        <v>1850000000</v>
      </c>
      <c r="P202" s="34">
        <v>1572500000</v>
      </c>
      <c r="Q202" s="47"/>
      <c r="R202" s="47"/>
      <c r="S202" s="47"/>
      <c r="T202" s="47"/>
      <c r="U202" s="47"/>
      <c r="V202" s="47"/>
      <c r="W202" s="47"/>
      <c r="X202" s="47"/>
    </row>
    <row r="203" spans="1:24" x14ac:dyDescent="0.2">
      <c r="A203" s="56" t="s">
        <v>189</v>
      </c>
      <c r="B203" s="151" t="s">
        <v>42</v>
      </c>
      <c r="C203" s="269" t="s">
        <v>194</v>
      </c>
      <c r="D203" s="56" t="s">
        <v>195</v>
      </c>
      <c r="E203" s="57">
        <v>43099</v>
      </c>
      <c r="F203" s="57">
        <v>44286</v>
      </c>
      <c r="G203" s="57">
        <v>42432</v>
      </c>
      <c r="H203" s="60">
        <v>3643000000</v>
      </c>
      <c r="I203" s="60">
        <v>3643000000</v>
      </c>
      <c r="J203" s="56">
        <v>85</v>
      </c>
      <c r="K203" s="56" t="s">
        <v>41</v>
      </c>
      <c r="L203" s="34">
        <v>3096550000</v>
      </c>
      <c r="M203" s="58">
        <v>100</v>
      </c>
      <c r="N203" s="59">
        <v>100</v>
      </c>
      <c r="O203" s="34">
        <v>3643000000</v>
      </c>
      <c r="P203" s="34">
        <v>3096550000</v>
      </c>
      <c r="Q203" s="47"/>
      <c r="R203" s="47"/>
      <c r="S203" s="47"/>
      <c r="T203" s="47"/>
      <c r="U203" s="47"/>
      <c r="V203" s="47"/>
      <c r="W203" s="47"/>
      <c r="X203" s="47"/>
    </row>
    <row r="204" spans="1:24" x14ac:dyDescent="0.2">
      <c r="A204" s="56" t="s">
        <v>189</v>
      </c>
      <c r="B204" s="151" t="s">
        <v>42</v>
      </c>
      <c r="C204" s="269" t="s">
        <v>196</v>
      </c>
      <c r="D204" s="56" t="s">
        <v>197</v>
      </c>
      <c r="E204" s="57">
        <v>42870</v>
      </c>
      <c r="F204" s="57">
        <v>43769</v>
      </c>
      <c r="G204" s="57">
        <v>42425</v>
      </c>
      <c r="H204" s="60">
        <v>1847136291</v>
      </c>
      <c r="I204" s="60">
        <v>1847136291</v>
      </c>
      <c r="J204" s="56">
        <v>85</v>
      </c>
      <c r="K204" s="56" t="s">
        <v>41</v>
      </c>
      <c r="L204" s="34">
        <v>1570065847.3499999</v>
      </c>
      <c r="M204" s="58">
        <v>100</v>
      </c>
      <c r="N204" s="59">
        <v>100</v>
      </c>
      <c r="O204" s="34">
        <v>1847136291</v>
      </c>
      <c r="P204" s="34">
        <v>1570065847.3499999</v>
      </c>
      <c r="Q204" s="47"/>
      <c r="R204" s="47"/>
      <c r="S204" s="47"/>
      <c r="T204" s="47"/>
      <c r="U204" s="47"/>
      <c r="V204" s="47"/>
      <c r="W204" s="47"/>
      <c r="X204" s="47"/>
    </row>
    <row r="205" spans="1:24" ht="25.5" x14ac:dyDescent="0.2">
      <c r="A205" s="56" t="s">
        <v>189</v>
      </c>
      <c r="B205" s="151" t="s">
        <v>42</v>
      </c>
      <c r="C205" s="269" t="s">
        <v>198</v>
      </c>
      <c r="D205" s="56" t="s">
        <v>199</v>
      </c>
      <c r="E205" s="57">
        <v>42968</v>
      </c>
      <c r="F205" s="57">
        <v>44404</v>
      </c>
      <c r="G205" s="57">
        <v>42459</v>
      </c>
      <c r="H205" s="60">
        <v>2035785800</v>
      </c>
      <c r="I205" s="60">
        <v>2035785800</v>
      </c>
      <c r="J205" s="56">
        <v>85</v>
      </c>
      <c r="K205" s="56" t="s">
        <v>41</v>
      </c>
      <c r="L205" s="34">
        <v>1730417930</v>
      </c>
      <c r="M205" s="58">
        <v>100</v>
      </c>
      <c r="N205" s="59">
        <v>100</v>
      </c>
      <c r="O205" s="34">
        <v>2035785800</v>
      </c>
      <c r="P205" s="34">
        <v>1730417930</v>
      </c>
      <c r="Q205" s="47"/>
      <c r="R205" s="47"/>
      <c r="S205" s="47"/>
      <c r="T205" s="47"/>
      <c r="U205" s="47"/>
      <c r="V205" s="47"/>
      <c r="W205" s="47"/>
      <c r="X205" s="47"/>
    </row>
    <row r="206" spans="1:24" x14ac:dyDescent="0.2">
      <c r="A206" s="56" t="s">
        <v>189</v>
      </c>
      <c r="B206" s="151" t="s">
        <v>42</v>
      </c>
      <c r="C206" s="269" t="s">
        <v>200</v>
      </c>
      <c r="D206" s="56" t="s">
        <v>201</v>
      </c>
      <c r="E206" s="57">
        <v>43159</v>
      </c>
      <c r="F206" s="57">
        <v>44360</v>
      </c>
      <c r="G206" s="57">
        <v>42790</v>
      </c>
      <c r="H206" s="60">
        <v>1500000000</v>
      </c>
      <c r="I206" s="60">
        <v>1500000000</v>
      </c>
      <c r="J206" s="56">
        <v>85</v>
      </c>
      <c r="K206" s="56" t="s">
        <v>41</v>
      </c>
      <c r="L206" s="34">
        <v>1275000000</v>
      </c>
      <c r="M206" s="58">
        <v>100</v>
      </c>
      <c r="N206" s="59">
        <v>100</v>
      </c>
      <c r="O206" s="34">
        <v>1500000000</v>
      </c>
      <c r="P206" s="34">
        <v>1275000000</v>
      </c>
      <c r="Q206" s="47"/>
      <c r="R206" s="47"/>
      <c r="S206" s="47"/>
      <c r="T206" s="47"/>
      <c r="U206" s="47"/>
      <c r="V206" s="47"/>
      <c r="W206" s="47"/>
      <c r="X206" s="47"/>
    </row>
    <row r="207" spans="1:24" ht="38.25" x14ac:dyDescent="0.2">
      <c r="A207" s="56" t="s">
        <v>202</v>
      </c>
      <c r="B207" s="151" t="s">
        <v>44</v>
      </c>
      <c r="C207" s="269" t="s">
        <v>203</v>
      </c>
      <c r="D207" s="56" t="s">
        <v>12</v>
      </c>
      <c r="E207" s="57">
        <v>42449</v>
      </c>
      <c r="F207" s="57">
        <v>44286</v>
      </c>
      <c r="G207" s="57">
        <v>42513</v>
      </c>
      <c r="H207" s="60">
        <v>1200000000</v>
      </c>
      <c r="I207" s="60">
        <v>1200000000</v>
      </c>
      <c r="J207" s="56">
        <v>85</v>
      </c>
      <c r="K207" s="56" t="s">
        <v>41</v>
      </c>
      <c r="L207" s="34">
        <v>1020000000</v>
      </c>
      <c r="M207" s="58">
        <v>100</v>
      </c>
      <c r="N207" s="59">
        <v>100</v>
      </c>
      <c r="O207" s="34">
        <v>1200000000</v>
      </c>
      <c r="P207" s="34">
        <v>1020000000</v>
      </c>
      <c r="Q207" s="47"/>
      <c r="R207" s="47"/>
      <c r="S207" s="47"/>
      <c r="T207" s="47"/>
      <c r="U207" s="47"/>
      <c r="V207" s="47"/>
      <c r="W207" s="47"/>
      <c r="X207" s="47"/>
    </row>
    <row r="208" spans="1:24" ht="38.25" x14ac:dyDescent="0.2">
      <c r="A208" s="56" t="s">
        <v>202</v>
      </c>
      <c r="B208" s="151" t="s">
        <v>44</v>
      </c>
      <c r="C208" s="269" t="s">
        <v>204</v>
      </c>
      <c r="D208" s="56" t="s">
        <v>12</v>
      </c>
      <c r="E208" s="57">
        <v>42370</v>
      </c>
      <c r="F208" s="57">
        <v>44651</v>
      </c>
      <c r="G208" s="57">
        <v>42557</v>
      </c>
      <c r="H208" s="60">
        <v>4800000000</v>
      </c>
      <c r="I208" s="60">
        <v>4800000000</v>
      </c>
      <c r="J208" s="56">
        <v>85</v>
      </c>
      <c r="K208" s="56" t="s">
        <v>41</v>
      </c>
      <c r="L208" s="34">
        <v>4080000000</v>
      </c>
      <c r="M208" s="58">
        <v>100</v>
      </c>
      <c r="N208" s="59">
        <v>100</v>
      </c>
      <c r="O208" s="34">
        <v>4800000000</v>
      </c>
      <c r="P208" s="34">
        <v>4080000000</v>
      </c>
      <c r="Q208" s="47"/>
      <c r="R208" s="47"/>
      <c r="S208" s="47"/>
      <c r="T208" s="47"/>
      <c r="U208" s="47"/>
      <c r="V208" s="47"/>
      <c r="W208" s="47"/>
      <c r="X208" s="47"/>
    </row>
    <row r="209" spans="1:24" ht="38.25" x14ac:dyDescent="0.2">
      <c r="A209" s="56" t="s">
        <v>202</v>
      </c>
      <c r="B209" s="151" t="s">
        <v>44</v>
      </c>
      <c r="C209" s="269" t="s">
        <v>205</v>
      </c>
      <c r="D209" s="56" t="s">
        <v>12</v>
      </c>
      <c r="E209" s="57">
        <v>42612</v>
      </c>
      <c r="F209" s="57">
        <v>43921</v>
      </c>
      <c r="G209" s="57">
        <v>42551</v>
      </c>
      <c r="H209" s="60">
        <v>365628025</v>
      </c>
      <c r="I209" s="60">
        <v>365628025</v>
      </c>
      <c r="J209" s="56">
        <v>85</v>
      </c>
      <c r="K209" s="56" t="s">
        <v>41</v>
      </c>
      <c r="L209" s="34">
        <v>310783821.25</v>
      </c>
      <c r="M209" s="58">
        <v>100</v>
      </c>
      <c r="N209" s="59">
        <v>100</v>
      </c>
      <c r="O209" s="34">
        <v>365628025</v>
      </c>
      <c r="P209" s="34">
        <v>310783821.25</v>
      </c>
      <c r="Q209" s="47"/>
      <c r="R209" s="47"/>
      <c r="S209" s="47"/>
      <c r="T209" s="47"/>
      <c r="U209" s="47"/>
      <c r="V209" s="47"/>
      <c r="W209" s="47"/>
      <c r="X209" s="47"/>
    </row>
    <row r="210" spans="1:24" ht="38.25" x14ac:dyDescent="0.2">
      <c r="A210" s="56" t="s">
        <v>202</v>
      </c>
      <c r="B210" s="151" t="s">
        <v>44</v>
      </c>
      <c r="C210" s="269" t="s">
        <v>206</v>
      </c>
      <c r="D210" s="56" t="s">
        <v>12</v>
      </c>
      <c r="E210" s="57">
        <v>42614</v>
      </c>
      <c r="F210" s="57">
        <v>44286</v>
      </c>
      <c r="G210" s="57">
        <v>42570</v>
      </c>
      <c r="H210" s="60">
        <v>2300000000</v>
      </c>
      <c r="I210" s="60">
        <v>2300000000</v>
      </c>
      <c r="J210" s="56">
        <v>85</v>
      </c>
      <c r="K210" s="56" t="s">
        <v>41</v>
      </c>
      <c r="L210" s="34">
        <v>1955000000</v>
      </c>
      <c r="M210" s="58">
        <v>100</v>
      </c>
      <c r="N210" s="59">
        <v>100</v>
      </c>
      <c r="O210" s="34">
        <v>2300000000</v>
      </c>
      <c r="P210" s="34">
        <v>1955000000</v>
      </c>
      <c r="Q210" s="47"/>
      <c r="R210" s="47"/>
      <c r="S210" s="47"/>
      <c r="T210" s="47"/>
      <c r="U210" s="47"/>
      <c r="V210" s="47"/>
      <c r="W210" s="47"/>
      <c r="X210" s="47"/>
    </row>
    <row r="211" spans="1:24" ht="38.25" x14ac:dyDescent="0.2">
      <c r="A211" s="56" t="s">
        <v>202</v>
      </c>
      <c r="B211" s="151" t="s">
        <v>44</v>
      </c>
      <c r="C211" s="269" t="s">
        <v>207</v>
      </c>
      <c r="D211" s="56" t="s">
        <v>12</v>
      </c>
      <c r="E211" s="57">
        <v>42612</v>
      </c>
      <c r="F211" s="57">
        <v>44194</v>
      </c>
      <c r="G211" s="57">
        <v>42634</v>
      </c>
      <c r="H211" s="60">
        <v>600000000</v>
      </c>
      <c r="I211" s="60">
        <v>600000000</v>
      </c>
      <c r="J211" s="56">
        <v>85</v>
      </c>
      <c r="K211" s="56" t="s">
        <v>41</v>
      </c>
      <c r="L211" s="34">
        <v>510000000</v>
      </c>
      <c r="M211" s="58">
        <v>100</v>
      </c>
      <c r="N211" s="59">
        <v>100</v>
      </c>
      <c r="O211" s="34">
        <v>600000000</v>
      </c>
      <c r="P211" s="34">
        <v>510000000</v>
      </c>
      <c r="Q211" s="47"/>
      <c r="R211" s="47"/>
      <c r="S211" s="47"/>
      <c r="T211" s="47"/>
      <c r="U211" s="47"/>
      <c r="V211" s="47"/>
      <c r="W211" s="47"/>
      <c r="X211" s="47"/>
    </row>
    <row r="212" spans="1:24" ht="38.25" x14ac:dyDescent="0.2">
      <c r="A212" s="56" t="s">
        <v>202</v>
      </c>
      <c r="B212" s="151" t="s">
        <v>44</v>
      </c>
      <c r="C212" s="269" t="s">
        <v>208</v>
      </c>
      <c r="D212" s="56" t="s">
        <v>12</v>
      </c>
      <c r="E212" s="57">
        <v>42644</v>
      </c>
      <c r="F212" s="57">
        <v>44712</v>
      </c>
      <c r="G212" s="57">
        <v>42607</v>
      </c>
      <c r="H212" s="60">
        <v>850000000</v>
      </c>
      <c r="I212" s="60">
        <v>850000000</v>
      </c>
      <c r="J212" s="56">
        <v>85</v>
      </c>
      <c r="K212" s="56" t="s">
        <v>41</v>
      </c>
      <c r="L212" s="34">
        <v>722500000</v>
      </c>
      <c r="M212" s="58">
        <v>100</v>
      </c>
      <c r="N212" s="59">
        <v>100</v>
      </c>
      <c r="O212" s="34">
        <v>850000000</v>
      </c>
      <c r="P212" s="34">
        <v>722500000</v>
      </c>
      <c r="Q212" s="47"/>
      <c r="R212" s="47"/>
      <c r="S212" s="47"/>
      <c r="T212" s="47"/>
      <c r="U212" s="47"/>
      <c r="V212" s="47"/>
      <c r="W212" s="47"/>
      <c r="X212" s="47"/>
    </row>
    <row r="213" spans="1:24" ht="38.25" x14ac:dyDescent="0.2">
      <c r="A213" s="56" t="s">
        <v>202</v>
      </c>
      <c r="B213" s="151" t="s">
        <v>44</v>
      </c>
      <c r="C213" s="269" t="s">
        <v>209</v>
      </c>
      <c r="D213" s="56" t="s">
        <v>12</v>
      </c>
      <c r="E213" s="57">
        <v>42612</v>
      </c>
      <c r="F213" s="57">
        <v>43723</v>
      </c>
      <c r="G213" s="57">
        <v>42607</v>
      </c>
      <c r="H213" s="60">
        <v>408079815</v>
      </c>
      <c r="I213" s="60">
        <v>408079815</v>
      </c>
      <c r="J213" s="56">
        <v>85</v>
      </c>
      <c r="K213" s="56" t="s">
        <v>41</v>
      </c>
      <c r="L213" s="34">
        <v>346867842.75</v>
      </c>
      <c r="M213" s="58">
        <v>100</v>
      </c>
      <c r="N213" s="59">
        <v>100</v>
      </c>
      <c r="O213" s="34">
        <v>408079815</v>
      </c>
      <c r="P213" s="34">
        <v>346867842.75</v>
      </c>
      <c r="Q213" s="47"/>
      <c r="R213" s="47"/>
      <c r="S213" s="47"/>
      <c r="T213" s="47"/>
      <c r="U213" s="47"/>
      <c r="V213" s="47"/>
      <c r="W213" s="47"/>
      <c r="X213" s="47"/>
    </row>
    <row r="214" spans="1:24" ht="25.5" x14ac:dyDescent="0.2">
      <c r="A214" s="56" t="s">
        <v>202</v>
      </c>
      <c r="B214" s="151" t="s">
        <v>210</v>
      </c>
      <c r="C214" s="269" t="s">
        <v>211</v>
      </c>
      <c r="D214" s="56" t="s">
        <v>12</v>
      </c>
      <c r="E214" s="57">
        <v>43296</v>
      </c>
      <c r="F214" s="57">
        <v>44255</v>
      </c>
      <c r="G214" s="57">
        <v>43185</v>
      </c>
      <c r="H214" s="60">
        <v>1350000000</v>
      </c>
      <c r="I214" s="60">
        <v>1350000000</v>
      </c>
      <c r="J214" s="56">
        <v>85</v>
      </c>
      <c r="K214" s="56" t="s">
        <v>41</v>
      </c>
      <c r="L214" s="34">
        <v>1147500000</v>
      </c>
      <c r="M214" s="58">
        <v>100</v>
      </c>
      <c r="N214" s="59">
        <v>100</v>
      </c>
      <c r="O214" s="34">
        <v>1350000000</v>
      </c>
      <c r="P214" s="34">
        <v>1147500000</v>
      </c>
      <c r="Q214" s="47"/>
      <c r="R214" s="47"/>
      <c r="S214" s="47"/>
      <c r="T214" s="47"/>
      <c r="U214" s="47"/>
      <c r="V214" s="47"/>
      <c r="W214" s="47"/>
      <c r="X214" s="47"/>
    </row>
    <row r="215" spans="1:24" ht="25.5" x14ac:dyDescent="0.2">
      <c r="A215" s="56" t="s">
        <v>212</v>
      </c>
      <c r="B215" s="151" t="s">
        <v>18</v>
      </c>
      <c r="C215" s="269" t="s">
        <v>213</v>
      </c>
      <c r="D215" s="56" t="s">
        <v>214</v>
      </c>
      <c r="E215" s="57">
        <v>42299</v>
      </c>
      <c r="F215" s="57">
        <v>43465</v>
      </c>
      <c r="G215" s="57">
        <v>42349</v>
      </c>
      <c r="H215" s="60">
        <v>90154010</v>
      </c>
      <c r="I215" s="60">
        <v>100171122</v>
      </c>
      <c r="J215" s="56">
        <v>85</v>
      </c>
      <c r="K215" s="56" t="s">
        <v>41</v>
      </c>
      <c r="L215" s="34">
        <v>76630908.5</v>
      </c>
      <c r="M215" s="58">
        <v>89.9999998989434</v>
      </c>
      <c r="N215" s="59">
        <v>100</v>
      </c>
      <c r="O215" s="34">
        <v>100171122</v>
      </c>
      <c r="P215" s="34">
        <v>76630908.5</v>
      </c>
      <c r="Q215" s="47"/>
      <c r="R215" s="47"/>
      <c r="S215" s="47"/>
      <c r="T215" s="47"/>
      <c r="U215" s="47"/>
      <c r="V215" s="47"/>
      <c r="W215" s="47"/>
      <c r="X215" s="47"/>
    </row>
    <row r="216" spans="1:24" ht="25.5" x14ac:dyDescent="0.2">
      <c r="A216" s="56" t="s">
        <v>212</v>
      </c>
      <c r="B216" s="151" t="s">
        <v>18</v>
      </c>
      <c r="C216" s="269" t="s">
        <v>215</v>
      </c>
      <c r="D216" s="56" t="s">
        <v>216</v>
      </c>
      <c r="E216" s="57">
        <v>42299</v>
      </c>
      <c r="F216" s="57">
        <v>44091</v>
      </c>
      <c r="G216" s="57">
        <v>42349</v>
      </c>
      <c r="H216" s="60">
        <v>1202563204</v>
      </c>
      <c r="I216" s="60">
        <v>1449937576</v>
      </c>
      <c r="J216" s="56">
        <v>85</v>
      </c>
      <c r="K216" s="56" t="s">
        <v>41</v>
      </c>
      <c r="L216" s="34">
        <v>1022178723.4</v>
      </c>
      <c r="M216" s="58">
        <v>82.938964358530271</v>
      </c>
      <c r="N216" s="59">
        <v>100</v>
      </c>
      <c r="O216" s="34">
        <v>1449937576</v>
      </c>
      <c r="P216" s="34">
        <v>1022178723.4</v>
      </c>
      <c r="Q216" s="47"/>
      <c r="R216" s="47"/>
      <c r="S216" s="47"/>
      <c r="T216" s="47"/>
      <c r="U216" s="47"/>
      <c r="V216" s="47"/>
      <c r="W216" s="47"/>
      <c r="X216" s="47"/>
    </row>
    <row r="217" spans="1:24" ht="25.5" x14ac:dyDescent="0.2">
      <c r="A217" s="56" t="s">
        <v>212</v>
      </c>
      <c r="B217" s="151" t="s">
        <v>18</v>
      </c>
      <c r="C217" s="269" t="s">
        <v>217</v>
      </c>
      <c r="D217" s="56" t="s">
        <v>218</v>
      </c>
      <c r="E217" s="57">
        <v>42347</v>
      </c>
      <c r="F217" s="57">
        <v>43727</v>
      </c>
      <c r="G217" s="57">
        <v>42373</v>
      </c>
      <c r="H217" s="60">
        <v>154492485</v>
      </c>
      <c r="I217" s="60">
        <v>171658315</v>
      </c>
      <c r="J217" s="56">
        <v>85</v>
      </c>
      <c r="K217" s="56" t="s">
        <v>41</v>
      </c>
      <c r="L217" s="34">
        <v>131318612.25</v>
      </c>
      <c r="M217" s="58">
        <v>90.000000873828924</v>
      </c>
      <c r="N217" s="59">
        <v>100</v>
      </c>
      <c r="O217" s="34">
        <v>171658315</v>
      </c>
      <c r="P217" s="34">
        <v>131318612.25</v>
      </c>
      <c r="Q217" s="47"/>
      <c r="R217" s="47"/>
      <c r="S217" s="47"/>
      <c r="T217" s="47"/>
      <c r="U217" s="47"/>
      <c r="V217" s="47"/>
      <c r="W217" s="47"/>
      <c r="X217" s="47"/>
    </row>
    <row r="218" spans="1:24" ht="25.5" x14ac:dyDescent="0.2">
      <c r="A218" s="56" t="s">
        <v>212</v>
      </c>
      <c r="B218" s="151" t="s">
        <v>18</v>
      </c>
      <c r="C218" s="269" t="s">
        <v>219</v>
      </c>
      <c r="D218" s="56" t="s">
        <v>220</v>
      </c>
      <c r="E218" s="57">
        <v>42353</v>
      </c>
      <c r="F218" s="57">
        <v>44140</v>
      </c>
      <c r="G218" s="57">
        <v>42403</v>
      </c>
      <c r="H218" s="60">
        <v>135097544</v>
      </c>
      <c r="I218" s="60">
        <v>150108380</v>
      </c>
      <c r="J218" s="56">
        <v>85</v>
      </c>
      <c r="K218" s="56" t="s">
        <v>41</v>
      </c>
      <c r="L218" s="34">
        <v>114832912.40000001</v>
      </c>
      <c r="M218" s="58">
        <v>90.000001073511584</v>
      </c>
      <c r="N218" s="59">
        <v>100</v>
      </c>
      <c r="O218" s="34">
        <v>150108380</v>
      </c>
      <c r="P218" s="34">
        <v>114832912.40000001</v>
      </c>
      <c r="Q218" s="47"/>
      <c r="R218" s="47"/>
      <c r="S218" s="47"/>
      <c r="T218" s="47"/>
      <c r="U218" s="47"/>
      <c r="V218" s="47"/>
      <c r="W218" s="47"/>
      <c r="X218" s="47"/>
    </row>
    <row r="219" spans="1:24" ht="25.5" x14ac:dyDescent="0.2">
      <c r="A219" s="56" t="s">
        <v>212</v>
      </c>
      <c r="B219" s="151" t="s">
        <v>18</v>
      </c>
      <c r="C219" s="269" t="s">
        <v>221</v>
      </c>
      <c r="D219" s="56" t="s">
        <v>222</v>
      </c>
      <c r="E219" s="57">
        <v>42422</v>
      </c>
      <c r="F219" s="57">
        <v>43882</v>
      </c>
      <c r="G219" s="57">
        <v>42403</v>
      </c>
      <c r="H219" s="60">
        <v>78224180</v>
      </c>
      <c r="I219" s="60">
        <v>86915755</v>
      </c>
      <c r="J219" s="56">
        <v>85</v>
      </c>
      <c r="K219" s="56" t="s">
        <v>41</v>
      </c>
      <c r="L219" s="34">
        <v>66490553</v>
      </c>
      <c r="M219" s="58">
        <v>89.999999539784241</v>
      </c>
      <c r="N219" s="59">
        <v>100</v>
      </c>
      <c r="O219" s="34">
        <v>86915755</v>
      </c>
      <c r="P219" s="34">
        <v>66490553</v>
      </c>
      <c r="Q219" s="47"/>
      <c r="R219" s="47"/>
      <c r="S219" s="47"/>
      <c r="T219" s="47"/>
      <c r="U219" s="47"/>
      <c r="V219" s="47"/>
      <c r="W219" s="47"/>
      <c r="X219" s="47"/>
    </row>
    <row r="220" spans="1:24" ht="25.5" x14ac:dyDescent="0.2">
      <c r="A220" s="56" t="s">
        <v>212</v>
      </c>
      <c r="B220" s="151" t="s">
        <v>18</v>
      </c>
      <c r="C220" s="269" t="s">
        <v>223</v>
      </c>
      <c r="D220" s="56" t="s">
        <v>224</v>
      </c>
      <c r="E220" s="57">
        <v>42387</v>
      </c>
      <c r="F220" s="57">
        <v>43646</v>
      </c>
      <c r="G220" s="57">
        <v>42509</v>
      </c>
      <c r="H220" s="60">
        <v>88890221</v>
      </c>
      <c r="I220" s="60">
        <v>98766913</v>
      </c>
      <c r="J220" s="56">
        <v>85</v>
      </c>
      <c r="K220" s="56" t="s">
        <v>41</v>
      </c>
      <c r="L220" s="34">
        <v>75556687.849999994</v>
      </c>
      <c r="M220" s="58">
        <v>89.999999291260622</v>
      </c>
      <c r="N220" s="59">
        <v>100</v>
      </c>
      <c r="O220" s="34">
        <v>98766913</v>
      </c>
      <c r="P220" s="34">
        <v>75556687.849999994</v>
      </c>
      <c r="Q220" s="47"/>
      <c r="R220" s="47"/>
      <c r="S220" s="47"/>
      <c r="T220" s="47"/>
      <c r="U220" s="47"/>
      <c r="V220" s="47"/>
      <c r="W220" s="47"/>
      <c r="X220" s="47"/>
    </row>
    <row r="221" spans="1:24" ht="25.5" x14ac:dyDescent="0.2">
      <c r="A221" s="56" t="s">
        <v>212</v>
      </c>
      <c r="B221" s="151" t="s">
        <v>18</v>
      </c>
      <c r="C221" s="269" t="s">
        <v>225</v>
      </c>
      <c r="D221" s="56" t="s">
        <v>226</v>
      </c>
      <c r="E221" s="57">
        <v>42395</v>
      </c>
      <c r="F221" s="57">
        <v>44196</v>
      </c>
      <c r="G221" s="57">
        <v>42432</v>
      </c>
      <c r="H221" s="60">
        <v>183478176</v>
      </c>
      <c r="I221" s="60">
        <v>203864641</v>
      </c>
      <c r="J221" s="56">
        <v>85</v>
      </c>
      <c r="K221" s="56" t="s">
        <v>41</v>
      </c>
      <c r="L221" s="34">
        <v>155956449.59999999</v>
      </c>
      <c r="M221" s="58">
        <v>89.999999558530604</v>
      </c>
      <c r="N221" s="59">
        <v>100</v>
      </c>
      <c r="O221" s="34">
        <v>203864641</v>
      </c>
      <c r="P221" s="34">
        <v>155956449.59999999</v>
      </c>
      <c r="Q221" s="47"/>
      <c r="R221" s="47"/>
      <c r="S221" s="47"/>
      <c r="T221" s="47"/>
      <c r="U221" s="47"/>
      <c r="V221" s="47"/>
      <c r="W221" s="47"/>
      <c r="X221" s="47"/>
    </row>
    <row r="222" spans="1:24" ht="25.5" x14ac:dyDescent="0.2">
      <c r="A222" s="56" t="s">
        <v>212</v>
      </c>
      <c r="B222" s="151" t="s">
        <v>18</v>
      </c>
      <c r="C222" s="269" t="s">
        <v>227</v>
      </c>
      <c r="D222" s="56" t="s">
        <v>228</v>
      </c>
      <c r="E222" s="57">
        <v>42461</v>
      </c>
      <c r="F222" s="57">
        <v>43768</v>
      </c>
      <c r="G222" s="57">
        <v>42432</v>
      </c>
      <c r="H222" s="60">
        <v>170933212</v>
      </c>
      <c r="I222" s="60">
        <v>189925791</v>
      </c>
      <c r="J222" s="56">
        <v>85</v>
      </c>
      <c r="K222" s="56" t="s">
        <v>41</v>
      </c>
      <c r="L222" s="34">
        <v>145293230.19999999</v>
      </c>
      <c r="M222" s="58">
        <v>90.000000519474227</v>
      </c>
      <c r="N222" s="59">
        <v>100</v>
      </c>
      <c r="O222" s="34">
        <v>189925791</v>
      </c>
      <c r="P222" s="34">
        <v>145293230.19999999</v>
      </c>
      <c r="Q222" s="47"/>
      <c r="R222" s="47"/>
      <c r="S222" s="47"/>
      <c r="T222" s="47"/>
      <c r="U222" s="47"/>
      <c r="V222" s="47"/>
      <c r="W222" s="47"/>
      <c r="X222" s="47"/>
    </row>
    <row r="223" spans="1:24" ht="25.5" x14ac:dyDescent="0.2">
      <c r="A223" s="56" t="s">
        <v>212</v>
      </c>
      <c r="B223" s="151" t="s">
        <v>18</v>
      </c>
      <c r="C223" s="269" t="s">
        <v>229</v>
      </c>
      <c r="D223" s="56" t="s">
        <v>230</v>
      </c>
      <c r="E223" s="57">
        <v>42292</v>
      </c>
      <c r="F223" s="57">
        <v>43753</v>
      </c>
      <c r="G223" s="57">
        <v>42432</v>
      </c>
      <c r="H223" s="60">
        <v>154009800</v>
      </c>
      <c r="I223" s="60">
        <v>171122000</v>
      </c>
      <c r="J223" s="56">
        <v>85</v>
      </c>
      <c r="K223" s="56" t="s">
        <v>41</v>
      </c>
      <c r="L223" s="34">
        <v>130908330</v>
      </c>
      <c r="M223" s="58">
        <v>90</v>
      </c>
      <c r="N223" s="59">
        <v>100</v>
      </c>
      <c r="O223" s="34">
        <v>171122000</v>
      </c>
      <c r="P223" s="34">
        <v>130908330</v>
      </c>
      <c r="Q223" s="47"/>
      <c r="R223" s="47"/>
      <c r="S223" s="47"/>
      <c r="T223" s="47"/>
      <c r="U223" s="47"/>
      <c r="V223" s="47"/>
      <c r="W223" s="47"/>
      <c r="X223" s="47"/>
    </row>
    <row r="224" spans="1:24" ht="25.5" x14ac:dyDescent="0.2">
      <c r="A224" s="56" t="s">
        <v>212</v>
      </c>
      <c r="B224" s="151" t="s">
        <v>18</v>
      </c>
      <c r="C224" s="269" t="s">
        <v>231</v>
      </c>
      <c r="D224" s="56" t="s">
        <v>232</v>
      </c>
      <c r="E224" s="57">
        <v>42759</v>
      </c>
      <c r="F224" s="57">
        <v>44310</v>
      </c>
      <c r="G224" s="57">
        <v>42936</v>
      </c>
      <c r="H224" s="60">
        <v>1669017635</v>
      </c>
      <c r="I224" s="60">
        <v>1870197219</v>
      </c>
      <c r="J224" s="56">
        <v>85</v>
      </c>
      <c r="K224" s="56" t="s">
        <v>41</v>
      </c>
      <c r="L224" s="34">
        <v>1418664989.75</v>
      </c>
      <c r="M224" s="58">
        <v>89.242867973701124</v>
      </c>
      <c r="N224" s="59">
        <v>100</v>
      </c>
      <c r="O224" s="34">
        <v>1870197219</v>
      </c>
      <c r="P224" s="34">
        <v>1418664989.75</v>
      </c>
      <c r="Q224" s="47"/>
      <c r="R224" s="47"/>
      <c r="S224" s="47"/>
      <c r="T224" s="47"/>
      <c r="U224" s="47"/>
      <c r="V224" s="47"/>
      <c r="W224" s="47"/>
      <c r="X224" s="47"/>
    </row>
    <row r="225" spans="1:24" ht="25.5" x14ac:dyDescent="0.2">
      <c r="A225" s="56" t="s">
        <v>233</v>
      </c>
      <c r="B225" s="151" t="s">
        <v>18</v>
      </c>
      <c r="C225" s="269" t="s">
        <v>234</v>
      </c>
      <c r="D225" s="56" t="s">
        <v>235</v>
      </c>
      <c r="E225" s="57">
        <v>42347</v>
      </c>
      <c r="F225" s="57">
        <v>43800</v>
      </c>
      <c r="G225" s="57">
        <v>42509</v>
      </c>
      <c r="H225" s="60">
        <v>166590000</v>
      </c>
      <c r="I225" s="60">
        <v>185100000</v>
      </c>
      <c r="J225" s="56">
        <v>85</v>
      </c>
      <c r="K225" s="56" t="s">
        <v>41</v>
      </c>
      <c r="L225" s="34">
        <v>141601500</v>
      </c>
      <c r="M225" s="58">
        <v>90</v>
      </c>
      <c r="N225" s="59">
        <v>100</v>
      </c>
      <c r="O225" s="34">
        <v>185100000</v>
      </c>
      <c r="P225" s="34">
        <v>141601500</v>
      </c>
      <c r="Q225" s="47"/>
      <c r="R225" s="47"/>
      <c r="S225" s="47"/>
      <c r="T225" s="47"/>
      <c r="U225" s="47"/>
      <c r="V225" s="47"/>
      <c r="W225" s="47"/>
      <c r="X225" s="47"/>
    </row>
    <row r="226" spans="1:24" ht="25.5" x14ac:dyDescent="0.2">
      <c r="A226" s="56" t="s">
        <v>233</v>
      </c>
      <c r="B226" s="151" t="s">
        <v>18</v>
      </c>
      <c r="C226" s="269" t="s">
        <v>236</v>
      </c>
      <c r="D226" s="56" t="s">
        <v>237</v>
      </c>
      <c r="E226" s="57">
        <v>42394</v>
      </c>
      <c r="F226" s="57">
        <v>44385</v>
      </c>
      <c r="G226" s="57">
        <v>42509</v>
      </c>
      <c r="H226" s="60">
        <v>2372298709</v>
      </c>
      <c r="I226" s="60">
        <v>2699831954</v>
      </c>
      <c r="J226" s="56">
        <v>85</v>
      </c>
      <c r="K226" s="56" t="s">
        <v>41</v>
      </c>
      <c r="L226" s="34">
        <v>2016453902.6500001</v>
      </c>
      <c r="M226" s="58">
        <v>87.868383737418355</v>
      </c>
      <c r="N226" s="59">
        <v>100</v>
      </c>
      <c r="O226" s="34">
        <v>2699831954</v>
      </c>
      <c r="P226" s="34">
        <v>2016453902.6500001</v>
      </c>
      <c r="Q226" s="47"/>
      <c r="R226" s="47"/>
      <c r="S226" s="47"/>
      <c r="T226" s="47"/>
      <c r="U226" s="47"/>
      <c r="V226" s="47"/>
      <c r="W226" s="47"/>
      <c r="X226" s="47"/>
    </row>
    <row r="227" spans="1:24" ht="25.5" x14ac:dyDescent="0.2">
      <c r="A227" s="56" t="s">
        <v>233</v>
      </c>
      <c r="B227" s="151" t="s">
        <v>18</v>
      </c>
      <c r="C227" s="269" t="s">
        <v>238</v>
      </c>
      <c r="D227" s="56" t="s">
        <v>239</v>
      </c>
      <c r="E227" s="57">
        <v>42418</v>
      </c>
      <c r="F227" s="57">
        <v>43769</v>
      </c>
      <c r="G227" s="57">
        <v>42509</v>
      </c>
      <c r="H227" s="60">
        <v>78783440</v>
      </c>
      <c r="I227" s="60">
        <v>87537156</v>
      </c>
      <c r="J227" s="56">
        <v>85</v>
      </c>
      <c r="K227" s="56" t="s">
        <v>41</v>
      </c>
      <c r="L227" s="34">
        <v>66965924</v>
      </c>
      <c r="M227" s="58">
        <v>89.999999543051175</v>
      </c>
      <c r="N227" s="59">
        <v>100</v>
      </c>
      <c r="O227" s="34">
        <v>87537156</v>
      </c>
      <c r="P227" s="34">
        <v>66965924</v>
      </c>
      <c r="Q227" s="47"/>
      <c r="R227" s="47"/>
      <c r="S227" s="47"/>
      <c r="T227" s="47"/>
      <c r="U227" s="47"/>
      <c r="V227" s="47"/>
      <c r="W227" s="47"/>
      <c r="X227" s="47"/>
    </row>
    <row r="228" spans="1:24" ht="25.5" x14ac:dyDescent="0.2">
      <c r="A228" s="56" t="s">
        <v>233</v>
      </c>
      <c r="B228" s="151" t="s">
        <v>18</v>
      </c>
      <c r="C228" s="269" t="s">
        <v>240</v>
      </c>
      <c r="D228" s="56" t="s">
        <v>241</v>
      </c>
      <c r="E228" s="57">
        <v>42422</v>
      </c>
      <c r="F228" s="57">
        <v>43871</v>
      </c>
      <c r="G228" s="57">
        <v>42509</v>
      </c>
      <c r="H228" s="60">
        <v>184230000</v>
      </c>
      <c r="I228" s="60">
        <v>204700000</v>
      </c>
      <c r="J228" s="56">
        <v>85</v>
      </c>
      <c r="K228" s="56" t="s">
        <v>41</v>
      </c>
      <c r="L228" s="34">
        <v>156595500</v>
      </c>
      <c r="M228" s="58">
        <v>90</v>
      </c>
      <c r="N228" s="59">
        <v>100</v>
      </c>
      <c r="O228" s="34">
        <v>204700000</v>
      </c>
      <c r="P228" s="34">
        <v>156595500</v>
      </c>
      <c r="Q228" s="47"/>
      <c r="R228" s="47"/>
      <c r="S228" s="47"/>
      <c r="T228" s="47"/>
      <c r="U228" s="47"/>
      <c r="V228" s="47"/>
      <c r="W228" s="47"/>
      <c r="X228" s="47"/>
    </row>
    <row r="229" spans="1:24" ht="25.5" x14ac:dyDescent="0.2">
      <c r="A229" s="56" t="s">
        <v>233</v>
      </c>
      <c r="B229" s="151" t="s">
        <v>18</v>
      </c>
      <c r="C229" s="269" t="s">
        <v>242</v>
      </c>
      <c r="D229" s="56" t="s">
        <v>243</v>
      </c>
      <c r="E229" s="57">
        <v>42461</v>
      </c>
      <c r="F229" s="57">
        <v>43814</v>
      </c>
      <c r="G229" s="57">
        <v>42509</v>
      </c>
      <c r="H229" s="60">
        <v>98400492</v>
      </c>
      <c r="I229" s="60">
        <v>109333880</v>
      </c>
      <c r="J229" s="56">
        <v>85</v>
      </c>
      <c r="K229" s="56" t="s">
        <v>41</v>
      </c>
      <c r="L229" s="34">
        <v>83640418.200000003</v>
      </c>
      <c r="M229" s="58">
        <v>90</v>
      </c>
      <c r="N229" s="59">
        <v>100</v>
      </c>
      <c r="O229" s="34">
        <v>109333880</v>
      </c>
      <c r="P229" s="34">
        <v>83640418.200000003</v>
      </c>
      <c r="Q229" s="47"/>
      <c r="R229" s="47"/>
      <c r="S229" s="47"/>
      <c r="T229" s="47"/>
      <c r="U229" s="47"/>
      <c r="V229" s="47"/>
      <c r="W229" s="47"/>
      <c r="X229" s="47"/>
    </row>
    <row r="230" spans="1:24" ht="25.5" x14ac:dyDescent="0.2">
      <c r="A230" s="56" t="s">
        <v>233</v>
      </c>
      <c r="B230" s="151" t="s">
        <v>18</v>
      </c>
      <c r="C230" s="269" t="s">
        <v>244</v>
      </c>
      <c r="D230" s="56" t="s">
        <v>245</v>
      </c>
      <c r="E230" s="57">
        <v>42422</v>
      </c>
      <c r="F230" s="57">
        <v>43763</v>
      </c>
      <c r="G230" s="57">
        <v>42578</v>
      </c>
      <c r="H230" s="60">
        <v>184226399</v>
      </c>
      <c r="I230" s="60">
        <v>204696000</v>
      </c>
      <c r="J230" s="56">
        <v>85</v>
      </c>
      <c r="K230" s="56" t="s">
        <v>41</v>
      </c>
      <c r="L230" s="34">
        <v>156592439.15000001</v>
      </c>
      <c r="M230" s="58">
        <v>89.999999511470676</v>
      </c>
      <c r="N230" s="59">
        <v>100</v>
      </c>
      <c r="O230" s="34">
        <v>204696000</v>
      </c>
      <c r="P230" s="34">
        <v>156592439.15000001</v>
      </c>
      <c r="Q230" s="47"/>
      <c r="R230" s="47"/>
      <c r="S230" s="47"/>
      <c r="T230" s="47"/>
      <c r="U230" s="47"/>
      <c r="V230" s="47"/>
      <c r="W230" s="47"/>
      <c r="X230" s="47"/>
    </row>
    <row r="231" spans="1:24" ht="25.5" x14ac:dyDescent="0.2">
      <c r="A231" s="56" t="s">
        <v>233</v>
      </c>
      <c r="B231" s="151" t="s">
        <v>18</v>
      </c>
      <c r="C231" s="269" t="s">
        <v>246</v>
      </c>
      <c r="D231" s="56" t="s">
        <v>247</v>
      </c>
      <c r="E231" s="57">
        <v>42422</v>
      </c>
      <c r="F231" s="57">
        <v>43830</v>
      </c>
      <c r="G231" s="57">
        <v>42529</v>
      </c>
      <c r="H231" s="60">
        <v>159749999</v>
      </c>
      <c r="I231" s="60">
        <v>177500000</v>
      </c>
      <c r="J231" s="56">
        <v>85</v>
      </c>
      <c r="K231" s="56" t="s">
        <v>41</v>
      </c>
      <c r="L231" s="34">
        <v>135787499.15000001</v>
      </c>
      <c r="M231" s="58">
        <v>89.999999436619717</v>
      </c>
      <c r="N231" s="59">
        <v>100</v>
      </c>
      <c r="O231" s="34">
        <v>177500000</v>
      </c>
      <c r="P231" s="34">
        <v>135787499.15000001</v>
      </c>
      <c r="Q231" s="47"/>
      <c r="R231" s="47"/>
      <c r="S231" s="47"/>
      <c r="T231" s="47"/>
      <c r="U231" s="47"/>
      <c r="V231" s="47"/>
      <c r="W231" s="47"/>
      <c r="X231" s="47"/>
    </row>
    <row r="232" spans="1:24" ht="25.5" x14ac:dyDescent="0.2">
      <c r="A232" s="56" t="s">
        <v>233</v>
      </c>
      <c r="B232" s="151" t="s">
        <v>18</v>
      </c>
      <c r="C232" s="269" t="s">
        <v>248</v>
      </c>
      <c r="D232" s="56" t="s">
        <v>249</v>
      </c>
      <c r="E232" s="57">
        <v>42451</v>
      </c>
      <c r="F232" s="57">
        <v>43830</v>
      </c>
      <c r="G232" s="57">
        <v>42578</v>
      </c>
      <c r="H232" s="60">
        <v>170729998</v>
      </c>
      <c r="I232" s="60">
        <v>189699997</v>
      </c>
      <c r="J232" s="56">
        <v>85</v>
      </c>
      <c r="K232" s="56" t="s">
        <v>41</v>
      </c>
      <c r="L232" s="34">
        <v>145120498.30000001</v>
      </c>
      <c r="M232" s="58">
        <v>90.0000003690037</v>
      </c>
      <c r="N232" s="59">
        <v>100</v>
      </c>
      <c r="O232" s="34">
        <v>189699997</v>
      </c>
      <c r="P232" s="34">
        <v>145120498.30000001</v>
      </c>
      <c r="Q232" s="47"/>
      <c r="R232" s="47"/>
      <c r="S232" s="47"/>
      <c r="T232" s="47"/>
      <c r="U232" s="47"/>
      <c r="V232" s="47"/>
      <c r="W232" s="47"/>
      <c r="X232" s="47"/>
    </row>
    <row r="233" spans="1:24" ht="25.5" x14ac:dyDescent="0.2">
      <c r="A233" s="56" t="s">
        <v>233</v>
      </c>
      <c r="B233" s="151" t="s">
        <v>18</v>
      </c>
      <c r="C233" s="269" t="s">
        <v>250</v>
      </c>
      <c r="D233" s="56" t="s">
        <v>251</v>
      </c>
      <c r="E233" s="57">
        <v>42530</v>
      </c>
      <c r="F233" s="57">
        <v>44103</v>
      </c>
      <c r="G233" s="57">
        <v>42578</v>
      </c>
      <c r="H233" s="60">
        <v>80000000</v>
      </c>
      <c r="I233" s="60">
        <v>84210526</v>
      </c>
      <c r="J233" s="56">
        <v>85</v>
      </c>
      <c r="K233" s="56" t="s">
        <v>41</v>
      </c>
      <c r="L233" s="34">
        <v>68000000</v>
      </c>
      <c r="M233" s="58">
        <v>95.000000356249998</v>
      </c>
      <c r="N233" s="59">
        <v>100</v>
      </c>
      <c r="O233" s="34">
        <v>84210526</v>
      </c>
      <c r="P233" s="34">
        <v>68000000</v>
      </c>
      <c r="Q233" s="47"/>
      <c r="R233" s="47"/>
      <c r="S233" s="47"/>
      <c r="T233" s="47"/>
      <c r="U233" s="47"/>
      <c r="V233" s="47"/>
      <c r="W233" s="47"/>
      <c r="X233" s="47"/>
    </row>
    <row r="234" spans="1:24" ht="25.5" x14ac:dyDescent="0.2">
      <c r="A234" s="56" t="s">
        <v>233</v>
      </c>
      <c r="B234" s="151" t="s">
        <v>18</v>
      </c>
      <c r="C234" s="269" t="s">
        <v>252</v>
      </c>
      <c r="D234" s="56" t="s">
        <v>253</v>
      </c>
      <c r="E234" s="57">
        <v>42759</v>
      </c>
      <c r="F234" s="57">
        <v>44041</v>
      </c>
      <c r="G234" s="57">
        <v>42786</v>
      </c>
      <c r="H234" s="60">
        <v>168523653</v>
      </c>
      <c r="I234" s="60">
        <v>193802200</v>
      </c>
      <c r="J234" s="56">
        <v>85</v>
      </c>
      <c r="K234" s="56" t="s">
        <v>41</v>
      </c>
      <c r="L234" s="34">
        <v>143245105.05000001</v>
      </c>
      <c r="M234" s="58">
        <v>86.956521739130437</v>
      </c>
      <c r="N234" s="59">
        <v>100</v>
      </c>
      <c r="O234" s="34">
        <v>193802200</v>
      </c>
      <c r="P234" s="34">
        <v>143245105.05000001</v>
      </c>
      <c r="Q234" s="47"/>
      <c r="R234" s="47"/>
      <c r="S234" s="47"/>
      <c r="T234" s="47"/>
      <c r="U234" s="47"/>
      <c r="V234" s="47"/>
      <c r="W234" s="47"/>
      <c r="X234" s="47"/>
    </row>
    <row r="235" spans="1:24" ht="25.5" x14ac:dyDescent="0.2">
      <c r="A235" s="56" t="s">
        <v>233</v>
      </c>
      <c r="B235" s="151" t="s">
        <v>18</v>
      </c>
      <c r="C235" s="269" t="s">
        <v>254</v>
      </c>
      <c r="D235" s="56" t="s">
        <v>255</v>
      </c>
      <c r="E235" s="57">
        <v>42758</v>
      </c>
      <c r="F235" s="57">
        <v>44163</v>
      </c>
      <c r="G235" s="57">
        <v>42816</v>
      </c>
      <c r="H235" s="60">
        <v>114326435</v>
      </c>
      <c r="I235" s="60">
        <v>131475400</v>
      </c>
      <c r="J235" s="56">
        <v>85</v>
      </c>
      <c r="K235" s="56" t="s">
        <v>41</v>
      </c>
      <c r="L235" s="34">
        <v>97177469.75</v>
      </c>
      <c r="M235" s="58">
        <v>86.956521739130437</v>
      </c>
      <c r="N235" s="59">
        <v>100</v>
      </c>
      <c r="O235" s="34">
        <v>131475400</v>
      </c>
      <c r="P235" s="34">
        <v>97177469.75</v>
      </c>
      <c r="Q235" s="47"/>
      <c r="R235" s="47"/>
      <c r="S235" s="47"/>
      <c r="T235" s="47"/>
      <c r="U235" s="47"/>
      <c r="V235" s="47"/>
      <c r="W235" s="47"/>
      <c r="X235" s="47"/>
    </row>
    <row r="236" spans="1:24" ht="25.5" x14ac:dyDescent="0.2">
      <c r="A236" s="56" t="s">
        <v>233</v>
      </c>
      <c r="B236" s="151" t="s">
        <v>18</v>
      </c>
      <c r="C236" s="269" t="s">
        <v>256</v>
      </c>
      <c r="D236" s="56" t="s">
        <v>257</v>
      </c>
      <c r="E236" s="57">
        <v>42810</v>
      </c>
      <c r="F236" s="57">
        <v>44523</v>
      </c>
      <c r="G236" s="57">
        <v>42879</v>
      </c>
      <c r="H236" s="60">
        <v>425411344</v>
      </c>
      <c r="I236" s="60">
        <v>489223050</v>
      </c>
      <c r="J236" s="56">
        <v>85</v>
      </c>
      <c r="K236" s="56" t="s">
        <v>41</v>
      </c>
      <c r="L236" s="34">
        <v>361599642.39999998</v>
      </c>
      <c r="M236" s="58">
        <v>86.956521051727108</v>
      </c>
      <c r="N236" s="59">
        <v>100</v>
      </c>
      <c r="O236" s="34">
        <v>489223050</v>
      </c>
      <c r="P236" s="34">
        <v>361599642.39999998</v>
      </c>
      <c r="Q236" s="47"/>
      <c r="R236" s="47"/>
      <c r="S236" s="47"/>
      <c r="T236" s="47"/>
      <c r="U236" s="47"/>
      <c r="V236" s="47"/>
      <c r="W236" s="47"/>
      <c r="X236" s="47"/>
    </row>
    <row r="237" spans="1:24" ht="25.5" x14ac:dyDescent="0.2">
      <c r="A237" s="56" t="s">
        <v>233</v>
      </c>
      <c r="B237" s="151" t="s">
        <v>18</v>
      </c>
      <c r="C237" s="269" t="s">
        <v>258</v>
      </c>
      <c r="D237" s="56" t="s">
        <v>259</v>
      </c>
      <c r="E237" s="57">
        <v>42775</v>
      </c>
      <c r="F237" s="57">
        <v>44318</v>
      </c>
      <c r="G237" s="57">
        <v>42901</v>
      </c>
      <c r="H237" s="60">
        <v>119999999</v>
      </c>
      <c r="I237" s="60">
        <v>138000000</v>
      </c>
      <c r="J237" s="56">
        <v>85</v>
      </c>
      <c r="K237" s="56" t="s">
        <v>41</v>
      </c>
      <c r="L237" s="34">
        <v>101999999.15000001</v>
      </c>
      <c r="M237" s="58">
        <v>86.956521014492751</v>
      </c>
      <c r="N237" s="59">
        <v>100</v>
      </c>
      <c r="O237" s="34">
        <v>138000000</v>
      </c>
      <c r="P237" s="34">
        <v>101999999.15000001</v>
      </c>
      <c r="Q237" s="47"/>
      <c r="R237" s="47"/>
      <c r="S237" s="47"/>
      <c r="T237" s="47"/>
      <c r="U237" s="47"/>
      <c r="V237" s="47"/>
      <c r="W237" s="47"/>
      <c r="X237" s="47"/>
    </row>
    <row r="238" spans="1:24" ht="25.5" x14ac:dyDescent="0.2">
      <c r="A238" s="56" t="s">
        <v>233</v>
      </c>
      <c r="B238" s="151" t="s">
        <v>18</v>
      </c>
      <c r="C238" s="269" t="s">
        <v>260</v>
      </c>
      <c r="D238" s="56" t="s">
        <v>261</v>
      </c>
      <c r="E238" s="57">
        <v>42783</v>
      </c>
      <c r="F238" s="57">
        <v>44286</v>
      </c>
      <c r="G238" s="57">
        <v>42934</v>
      </c>
      <c r="H238" s="60">
        <v>44000000</v>
      </c>
      <c r="I238" s="60">
        <v>50600000</v>
      </c>
      <c r="J238" s="56">
        <v>85</v>
      </c>
      <c r="K238" s="56" t="s">
        <v>41</v>
      </c>
      <c r="L238" s="34">
        <v>37400000</v>
      </c>
      <c r="M238" s="58">
        <v>86.956521739130437</v>
      </c>
      <c r="N238" s="59">
        <v>100</v>
      </c>
      <c r="O238" s="34">
        <v>50600000</v>
      </c>
      <c r="P238" s="34">
        <v>37400000</v>
      </c>
      <c r="Q238" s="47"/>
      <c r="R238" s="47"/>
      <c r="S238" s="47"/>
      <c r="T238" s="47"/>
      <c r="U238" s="47"/>
      <c r="V238" s="47"/>
      <c r="W238" s="47"/>
      <c r="X238" s="47"/>
    </row>
    <row r="239" spans="1:24" ht="25.5" x14ac:dyDescent="0.2">
      <c r="A239" s="56" t="s">
        <v>233</v>
      </c>
      <c r="B239" s="151" t="s">
        <v>18</v>
      </c>
      <c r="C239" s="269" t="s">
        <v>262</v>
      </c>
      <c r="D239" s="56" t="s">
        <v>64</v>
      </c>
      <c r="E239" s="57">
        <v>43061</v>
      </c>
      <c r="F239" s="57">
        <v>44620</v>
      </c>
      <c r="G239" s="57">
        <v>43083</v>
      </c>
      <c r="H239" s="60">
        <v>300000000</v>
      </c>
      <c r="I239" s="60">
        <v>320000000</v>
      </c>
      <c r="J239" s="56">
        <v>85</v>
      </c>
      <c r="K239" s="56" t="s">
        <v>41</v>
      </c>
      <c r="L239" s="34">
        <v>255000000</v>
      </c>
      <c r="M239" s="58">
        <v>93.75</v>
      </c>
      <c r="N239" s="59">
        <v>100</v>
      </c>
      <c r="O239" s="34">
        <v>320000000</v>
      </c>
      <c r="P239" s="34">
        <v>255000000</v>
      </c>
      <c r="Q239" s="47"/>
      <c r="R239" s="47"/>
      <c r="S239" s="47"/>
      <c r="T239" s="47"/>
      <c r="U239" s="47"/>
      <c r="V239" s="47"/>
      <c r="W239" s="47"/>
      <c r="X239" s="47"/>
    </row>
    <row r="240" spans="1:24" ht="25.5" x14ac:dyDescent="0.2">
      <c r="A240" s="56" t="s">
        <v>233</v>
      </c>
      <c r="B240" s="151" t="s">
        <v>18</v>
      </c>
      <c r="C240" s="269" t="s">
        <v>263</v>
      </c>
      <c r="D240" s="56" t="s">
        <v>264</v>
      </c>
      <c r="E240" s="57">
        <v>43068</v>
      </c>
      <c r="F240" s="57">
        <v>44468</v>
      </c>
      <c r="G240" s="57">
        <v>43088</v>
      </c>
      <c r="H240" s="60">
        <v>298383158</v>
      </c>
      <c r="I240" s="60">
        <v>298383158</v>
      </c>
      <c r="J240" s="56">
        <v>85</v>
      </c>
      <c r="K240" s="56" t="s">
        <v>41</v>
      </c>
      <c r="L240" s="34">
        <v>253625684.30000001</v>
      </c>
      <c r="M240" s="58">
        <v>94.999999966486044</v>
      </c>
      <c r="N240" s="59">
        <v>100</v>
      </c>
      <c r="O240" s="34">
        <v>298383158</v>
      </c>
      <c r="P240" s="34">
        <v>253625684.30000001</v>
      </c>
      <c r="Q240" s="47"/>
      <c r="R240" s="47"/>
      <c r="S240" s="47"/>
      <c r="T240" s="47"/>
      <c r="U240" s="47"/>
      <c r="V240" s="47"/>
      <c r="W240" s="47"/>
      <c r="X240" s="47"/>
    </row>
    <row r="241" spans="1:24" ht="25.5" x14ac:dyDescent="0.2">
      <c r="A241" s="56" t="s">
        <v>233</v>
      </c>
      <c r="B241" s="151" t="s">
        <v>18</v>
      </c>
      <c r="C241" s="269" t="s">
        <v>3328</v>
      </c>
      <c r="D241" s="56" t="s">
        <v>3329</v>
      </c>
      <c r="E241" s="57">
        <v>43672</v>
      </c>
      <c r="F241" s="57">
        <v>44286</v>
      </c>
      <c r="G241" s="57">
        <v>43717</v>
      </c>
      <c r="H241" s="60">
        <v>323000000</v>
      </c>
      <c r="I241" s="60">
        <v>371450000</v>
      </c>
      <c r="J241" s="56">
        <v>85</v>
      </c>
      <c r="K241" s="56" t="s">
        <v>41</v>
      </c>
      <c r="L241" s="34">
        <v>274550000</v>
      </c>
      <c r="M241" s="58">
        <v>86.956522000000007</v>
      </c>
      <c r="N241" s="59">
        <v>100</v>
      </c>
      <c r="O241" s="34">
        <v>371450000</v>
      </c>
      <c r="P241" s="34">
        <v>274550000</v>
      </c>
      <c r="Q241" s="47"/>
      <c r="R241" s="47"/>
      <c r="S241" s="47"/>
      <c r="T241" s="47"/>
      <c r="U241" s="47"/>
      <c r="V241" s="47"/>
      <c r="W241" s="47"/>
      <c r="X241" s="47"/>
    </row>
    <row r="242" spans="1:24" ht="25.5" x14ac:dyDescent="0.2">
      <c r="A242" s="56" t="s">
        <v>265</v>
      </c>
      <c r="B242" s="151" t="s">
        <v>18</v>
      </c>
      <c r="C242" s="269" t="s">
        <v>266</v>
      </c>
      <c r="D242" s="56" t="s">
        <v>267</v>
      </c>
      <c r="E242" s="57">
        <v>42419</v>
      </c>
      <c r="F242" s="62">
        <v>43677</v>
      </c>
      <c r="G242" s="57">
        <v>42529</v>
      </c>
      <c r="H242" s="63">
        <v>100851714</v>
      </c>
      <c r="I242" s="63">
        <v>112057460</v>
      </c>
      <c r="J242" s="64">
        <v>85</v>
      </c>
      <c r="K242" s="56" t="s">
        <v>41</v>
      </c>
      <c r="L242" s="34">
        <v>85723956.900000006</v>
      </c>
      <c r="M242" s="65">
        <v>0.9</v>
      </c>
      <c r="N242" s="59">
        <v>100</v>
      </c>
      <c r="O242" s="34">
        <v>112057460</v>
      </c>
      <c r="P242" s="34">
        <v>85723956.900000006</v>
      </c>
      <c r="Q242" s="47"/>
      <c r="R242" s="47"/>
      <c r="S242" s="47"/>
      <c r="T242" s="47"/>
      <c r="U242" s="47"/>
      <c r="V242" s="47"/>
      <c r="W242" s="47"/>
      <c r="X242" s="47"/>
    </row>
    <row r="243" spans="1:24" ht="25.5" x14ac:dyDescent="0.2">
      <c r="A243" s="56" t="s">
        <v>265</v>
      </c>
      <c r="B243" s="151" t="s">
        <v>18</v>
      </c>
      <c r="C243" s="269" t="s">
        <v>268</v>
      </c>
      <c r="D243" s="56" t="s">
        <v>269</v>
      </c>
      <c r="E243" s="57">
        <v>42415</v>
      </c>
      <c r="F243" s="62">
        <v>44530</v>
      </c>
      <c r="G243" s="57">
        <v>42529</v>
      </c>
      <c r="H243" s="63">
        <v>111990638</v>
      </c>
      <c r="I243" s="63">
        <v>124434042</v>
      </c>
      <c r="J243" s="64">
        <v>85</v>
      </c>
      <c r="K243" s="56" t="s">
        <v>41</v>
      </c>
      <c r="L243" s="34">
        <v>95192042.299999997</v>
      </c>
      <c r="M243" s="65">
        <v>0.9</v>
      </c>
      <c r="N243" s="59">
        <v>100</v>
      </c>
      <c r="O243" s="34">
        <v>124434042</v>
      </c>
      <c r="P243" s="34">
        <v>95192042.299999997</v>
      </c>
      <c r="Q243" s="47"/>
      <c r="R243" s="47"/>
      <c r="S243" s="47"/>
      <c r="T243" s="47"/>
      <c r="U243" s="47"/>
      <c r="V243" s="47"/>
      <c r="W243" s="47"/>
      <c r="X243" s="47"/>
    </row>
    <row r="244" spans="1:24" ht="25.5" x14ac:dyDescent="0.2">
      <c r="A244" s="56" t="s">
        <v>265</v>
      </c>
      <c r="B244" s="151" t="s">
        <v>18</v>
      </c>
      <c r="C244" s="269" t="s">
        <v>270</v>
      </c>
      <c r="D244" s="56" t="s">
        <v>271</v>
      </c>
      <c r="E244" s="57">
        <v>42411</v>
      </c>
      <c r="F244" s="62">
        <v>44071</v>
      </c>
      <c r="G244" s="57">
        <v>42584</v>
      </c>
      <c r="H244" s="63">
        <v>3576614714</v>
      </c>
      <c r="I244" s="63">
        <v>4145979538</v>
      </c>
      <c r="J244" s="64">
        <v>85</v>
      </c>
      <c r="K244" s="56" t="s">
        <v>41</v>
      </c>
      <c r="L244" s="34">
        <v>3040122506.9000001</v>
      </c>
      <c r="M244" s="65">
        <v>0.86267061</v>
      </c>
      <c r="N244" s="59">
        <v>100</v>
      </c>
      <c r="O244" s="34">
        <v>4145979538</v>
      </c>
      <c r="P244" s="34">
        <v>3040122506.9000001</v>
      </c>
      <c r="Q244" s="47"/>
      <c r="R244" s="47"/>
      <c r="S244" s="47"/>
      <c r="T244" s="47"/>
      <c r="U244" s="47"/>
      <c r="V244" s="47"/>
      <c r="W244" s="47"/>
      <c r="X244" s="47"/>
    </row>
    <row r="245" spans="1:24" ht="25.5" x14ac:dyDescent="0.2">
      <c r="A245" s="56" t="s">
        <v>265</v>
      </c>
      <c r="B245" s="151" t="s">
        <v>18</v>
      </c>
      <c r="C245" s="269" t="s">
        <v>272</v>
      </c>
      <c r="D245" s="56" t="s">
        <v>273</v>
      </c>
      <c r="E245" s="57">
        <v>42445</v>
      </c>
      <c r="F245" s="62">
        <v>43889</v>
      </c>
      <c r="G245" s="57">
        <v>42529</v>
      </c>
      <c r="H245" s="63">
        <v>89311968</v>
      </c>
      <c r="I245" s="63">
        <v>99235520</v>
      </c>
      <c r="J245" s="64">
        <v>85</v>
      </c>
      <c r="K245" s="56" t="s">
        <v>41</v>
      </c>
      <c r="L245" s="34">
        <v>75915172.799999997</v>
      </c>
      <c r="M245" s="65">
        <v>0.9</v>
      </c>
      <c r="N245" s="59">
        <v>100</v>
      </c>
      <c r="O245" s="34">
        <v>99235520</v>
      </c>
      <c r="P245" s="34">
        <v>75915172.799999997</v>
      </c>
      <c r="Q245" s="47"/>
      <c r="R245" s="47"/>
      <c r="S245" s="47"/>
      <c r="T245" s="47"/>
      <c r="U245" s="47"/>
      <c r="V245" s="47"/>
      <c r="W245" s="47"/>
      <c r="X245" s="47"/>
    </row>
    <row r="246" spans="1:24" ht="25.5" x14ac:dyDescent="0.2">
      <c r="A246" s="56" t="s">
        <v>265</v>
      </c>
      <c r="B246" s="151" t="s">
        <v>18</v>
      </c>
      <c r="C246" s="269" t="s">
        <v>274</v>
      </c>
      <c r="D246" s="56" t="s">
        <v>275</v>
      </c>
      <c r="E246" s="57">
        <v>42411</v>
      </c>
      <c r="F246" s="62">
        <v>45184</v>
      </c>
      <c r="G246" s="57">
        <v>42529</v>
      </c>
      <c r="H246" s="63">
        <v>110889493</v>
      </c>
      <c r="I246" s="63">
        <v>123210548</v>
      </c>
      <c r="J246" s="64">
        <v>85</v>
      </c>
      <c r="K246" s="56" t="s">
        <v>41</v>
      </c>
      <c r="L246" s="34">
        <v>94256069.049999997</v>
      </c>
      <c r="M246" s="65">
        <v>0.9</v>
      </c>
      <c r="N246" s="59">
        <v>100</v>
      </c>
      <c r="O246" s="34">
        <v>123210548</v>
      </c>
      <c r="P246" s="34">
        <v>94256069.049999997</v>
      </c>
      <c r="Q246" s="47"/>
      <c r="R246" s="47"/>
      <c r="S246" s="47"/>
      <c r="T246" s="47"/>
      <c r="U246" s="47"/>
      <c r="V246" s="47"/>
      <c r="W246" s="47"/>
      <c r="X246" s="47"/>
    </row>
    <row r="247" spans="1:24" ht="25.5" x14ac:dyDescent="0.2">
      <c r="A247" s="56" t="s">
        <v>265</v>
      </c>
      <c r="B247" s="151" t="s">
        <v>18</v>
      </c>
      <c r="C247" s="269" t="s">
        <v>276</v>
      </c>
      <c r="D247" s="56" t="s">
        <v>277</v>
      </c>
      <c r="E247" s="57">
        <v>42419</v>
      </c>
      <c r="F247" s="62">
        <v>43738</v>
      </c>
      <c r="G247" s="57">
        <v>42529</v>
      </c>
      <c r="H247" s="63">
        <v>165183194</v>
      </c>
      <c r="I247" s="63">
        <v>183536883</v>
      </c>
      <c r="J247" s="64">
        <v>85</v>
      </c>
      <c r="K247" s="56" t="s">
        <v>41</v>
      </c>
      <c r="L247" s="34">
        <v>140405714.90000001</v>
      </c>
      <c r="M247" s="65">
        <v>0.9</v>
      </c>
      <c r="N247" s="59">
        <v>100</v>
      </c>
      <c r="O247" s="34">
        <v>183536883</v>
      </c>
      <c r="P247" s="34">
        <v>140405714.90000001</v>
      </c>
      <c r="Q247" s="47"/>
      <c r="R247" s="47"/>
      <c r="S247" s="47"/>
      <c r="T247" s="47"/>
      <c r="U247" s="47"/>
      <c r="V247" s="47"/>
      <c r="W247" s="47"/>
      <c r="X247" s="47"/>
    </row>
    <row r="248" spans="1:24" ht="25.5" x14ac:dyDescent="0.2">
      <c r="A248" s="56" t="s">
        <v>265</v>
      </c>
      <c r="B248" s="151" t="s">
        <v>18</v>
      </c>
      <c r="C248" s="269" t="s">
        <v>278</v>
      </c>
      <c r="D248" s="56" t="s">
        <v>279</v>
      </c>
      <c r="E248" s="57">
        <v>42417</v>
      </c>
      <c r="F248" s="62">
        <v>43751</v>
      </c>
      <c r="G248" s="57">
        <v>42529</v>
      </c>
      <c r="H248" s="63">
        <v>135318990</v>
      </c>
      <c r="I248" s="63">
        <v>150354433</v>
      </c>
      <c r="J248" s="64">
        <v>85</v>
      </c>
      <c r="K248" s="56" t="s">
        <v>41</v>
      </c>
      <c r="L248" s="34">
        <v>115021141.5</v>
      </c>
      <c r="M248" s="65">
        <v>0.9</v>
      </c>
      <c r="N248" s="59">
        <v>100</v>
      </c>
      <c r="O248" s="34">
        <v>150354433</v>
      </c>
      <c r="P248" s="34">
        <v>115021141.5</v>
      </c>
      <c r="Q248" s="47"/>
      <c r="R248" s="47"/>
      <c r="S248" s="47"/>
      <c r="T248" s="47"/>
      <c r="U248" s="47"/>
      <c r="V248" s="47"/>
      <c r="W248" s="47"/>
      <c r="X248" s="47"/>
    </row>
    <row r="249" spans="1:24" ht="25.5" x14ac:dyDescent="0.2">
      <c r="A249" s="56" t="s">
        <v>265</v>
      </c>
      <c r="B249" s="151" t="s">
        <v>18</v>
      </c>
      <c r="C249" s="269" t="s">
        <v>280</v>
      </c>
      <c r="D249" s="56" t="s">
        <v>281</v>
      </c>
      <c r="E249" s="57">
        <v>42425</v>
      </c>
      <c r="F249" s="62">
        <v>43718</v>
      </c>
      <c r="G249" s="57">
        <v>42529</v>
      </c>
      <c r="H249" s="63">
        <v>161792460</v>
      </c>
      <c r="I249" s="63">
        <v>179769400</v>
      </c>
      <c r="J249" s="64">
        <v>85</v>
      </c>
      <c r="K249" s="56" t="s">
        <v>41</v>
      </c>
      <c r="L249" s="34">
        <v>137523591</v>
      </c>
      <c r="M249" s="65">
        <v>0.9</v>
      </c>
      <c r="N249" s="59">
        <v>100</v>
      </c>
      <c r="O249" s="34">
        <v>179769400</v>
      </c>
      <c r="P249" s="34">
        <v>137523591</v>
      </c>
      <c r="Q249" s="47"/>
      <c r="R249" s="47"/>
      <c r="S249" s="47"/>
      <c r="T249" s="47"/>
      <c r="U249" s="47"/>
      <c r="V249" s="47"/>
      <c r="W249" s="47"/>
      <c r="X249" s="47"/>
    </row>
    <row r="250" spans="1:24" ht="25.5" x14ac:dyDescent="0.2">
      <c r="A250" s="56" t="s">
        <v>265</v>
      </c>
      <c r="B250" s="151" t="s">
        <v>18</v>
      </c>
      <c r="C250" s="269" t="s">
        <v>282</v>
      </c>
      <c r="D250" s="56" t="s">
        <v>283</v>
      </c>
      <c r="E250" s="57">
        <v>42412</v>
      </c>
      <c r="F250" s="62">
        <v>44381</v>
      </c>
      <c r="G250" s="57">
        <v>42529</v>
      </c>
      <c r="H250" s="63">
        <v>442736548</v>
      </c>
      <c r="I250" s="63">
        <v>474984468</v>
      </c>
      <c r="J250" s="64">
        <v>85</v>
      </c>
      <c r="K250" s="56" t="s">
        <v>41</v>
      </c>
      <c r="L250" s="34">
        <v>376326065.80000001</v>
      </c>
      <c r="M250" s="65">
        <v>0.93210742000000002</v>
      </c>
      <c r="N250" s="59">
        <v>100</v>
      </c>
      <c r="O250" s="34">
        <v>474984468</v>
      </c>
      <c r="P250" s="34">
        <v>376326065.80000001</v>
      </c>
      <c r="Q250" s="47"/>
      <c r="R250" s="47"/>
      <c r="S250" s="47"/>
      <c r="T250" s="47"/>
      <c r="U250" s="47"/>
      <c r="V250" s="47"/>
      <c r="W250" s="47"/>
      <c r="X250" s="47"/>
    </row>
    <row r="251" spans="1:24" ht="25.5" x14ac:dyDescent="0.2">
      <c r="A251" s="56" t="s">
        <v>265</v>
      </c>
      <c r="B251" s="151" t="s">
        <v>18</v>
      </c>
      <c r="C251" s="269" t="s">
        <v>284</v>
      </c>
      <c r="D251" s="56" t="s">
        <v>285</v>
      </c>
      <c r="E251" s="57">
        <v>42415</v>
      </c>
      <c r="F251" s="62">
        <v>43830</v>
      </c>
      <c r="G251" s="57">
        <v>42584</v>
      </c>
      <c r="H251" s="63">
        <v>165433491</v>
      </c>
      <c r="I251" s="63">
        <v>183814990</v>
      </c>
      <c r="J251" s="64">
        <v>85</v>
      </c>
      <c r="K251" s="56" t="s">
        <v>41</v>
      </c>
      <c r="L251" s="34">
        <v>140618467.34999999</v>
      </c>
      <c r="M251" s="65">
        <v>0.9</v>
      </c>
      <c r="N251" s="59">
        <v>100</v>
      </c>
      <c r="O251" s="34">
        <v>183814990</v>
      </c>
      <c r="P251" s="34">
        <v>140618467.34999999</v>
      </c>
      <c r="Q251" s="47"/>
      <c r="R251" s="47"/>
      <c r="S251" s="47"/>
      <c r="T251" s="47"/>
      <c r="U251" s="47"/>
      <c r="V251" s="47"/>
      <c r="W251" s="47"/>
      <c r="X251" s="47"/>
    </row>
    <row r="252" spans="1:24" ht="25.5" x14ac:dyDescent="0.2">
      <c r="A252" s="56" t="s">
        <v>265</v>
      </c>
      <c r="B252" s="151" t="s">
        <v>18</v>
      </c>
      <c r="C252" s="269" t="s">
        <v>286</v>
      </c>
      <c r="D252" s="56" t="s">
        <v>287</v>
      </c>
      <c r="E252" s="57">
        <v>42416</v>
      </c>
      <c r="F252" s="62">
        <v>43709</v>
      </c>
      <c r="G252" s="57">
        <v>42529</v>
      </c>
      <c r="H252" s="63">
        <v>157526097</v>
      </c>
      <c r="I252" s="63">
        <v>175028997</v>
      </c>
      <c r="J252" s="64">
        <v>85</v>
      </c>
      <c r="K252" s="56" t="s">
        <v>41</v>
      </c>
      <c r="L252" s="34">
        <v>133897182.45</v>
      </c>
      <c r="M252" s="65">
        <v>0.9</v>
      </c>
      <c r="N252" s="59">
        <v>100</v>
      </c>
      <c r="O252" s="34">
        <v>175028997</v>
      </c>
      <c r="P252" s="34">
        <v>133897182.45</v>
      </c>
      <c r="Q252" s="47"/>
      <c r="R252" s="47"/>
      <c r="S252" s="47"/>
      <c r="T252" s="47"/>
      <c r="U252" s="47"/>
      <c r="V252" s="47"/>
      <c r="W252" s="47"/>
      <c r="X252" s="47"/>
    </row>
    <row r="253" spans="1:24" ht="25.5" x14ac:dyDescent="0.2">
      <c r="A253" s="56" t="s">
        <v>265</v>
      </c>
      <c r="B253" s="151" t="s">
        <v>18</v>
      </c>
      <c r="C253" s="269" t="s">
        <v>288</v>
      </c>
      <c r="D253" s="56" t="s">
        <v>289</v>
      </c>
      <c r="E253" s="57">
        <v>42521</v>
      </c>
      <c r="F253" s="62">
        <v>43435</v>
      </c>
      <c r="G253" s="57">
        <v>42529</v>
      </c>
      <c r="H253" s="63">
        <v>172799999</v>
      </c>
      <c r="I253" s="63">
        <v>192000000</v>
      </c>
      <c r="J253" s="64">
        <v>85</v>
      </c>
      <c r="K253" s="56" t="s">
        <v>41</v>
      </c>
      <c r="L253" s="34">
        <v>146879999.15000001</v>
      </c>
      <c r="M253" s="65">
        <v>0.9</v>
      </c>
      <c r="N253" s="59">
        <v>100</v>
      </c>
      <c r="O253" s="34">
        <v>192000000</v>
      </c>
      <c r="P253" s="34">
        <v>146879999.15000001</v>
      </c>
      <c r="Q253" s="47"/>
      <c r="R253" s="47"/>
      <c r="S253" s="47"/>
      <c r="T253" s="47"/>
      <c r="U253" s="47"/>
      <c r="V253" s="47"/>
      <c r="W253" s="47"/>
      <c r="X253" s="47"/>
    </row>
    <row r="254" spans="1:24" ht="25.5" x14ac:dyDescent="0.2">
      <c r="A254" s="56" t="s">
        <v>265</v>
      </c>
      <c r="B254" s="151" t="s">
        <v>18</v>
      </c>
      <c r="C254" s="269" t="s">
        <v>290</v>
      </c>
      <c r="D254" s="56" t="s">
        <v>291</v>
      </c>
      <c r="E254" s="57">
        <v>42446</v>
      </c>
      <c r="F254" s="62">
        <v>43800</v>
      </c>
      <c r="G254" s="57">
        <v>42529</v>
      </c>
      <c r="H254" s="63">
        <v>221355211</v>
      </c>
      <c r="I254" s="63">
        <v>245950234</v>
      </c>
      <c r="J254" s="64">
        <v>85</v>
      </c>
      <c r="K254" s="56" t="s">
        <v>41</v>
      </c>
      <c r="L254" s="34">
        <v>188151929.34999999</v>
      </c>
      <c r="M254" s="65">
        <v>0.9</v>
      </c>
      <c r="N254" s="59">
        <v>100</v>
      </c>
      <c r="O254" s="34">
        <v>245950234</v>
      </c>
      <c r="P254" s="34">
        <v>188151929.34999999</v>
      </c>
      <c r="Q254" s="47"/>
      <c r="R254" s="47"/>
      <c r="S254" s="47"/>
      <c r="T254" s="47"/>
      <c r="U254" s="47"/>
      <c r="V254" s="47"/>
      <c r="W254" s="47"/>
      <c r="X254" s="47"/>
    </row>
    <row r="255" spans="1:24" ht="25.5" x14ac:dyDescent="0.2">
      <c r="A255" s="56" t="s">
        <v>265</v>
      </c>
      <c r="B255" s="151" t="s">
        <v>18</v>
      </c>
      <c r="C255" s="269" t="s">
        <v>292</v>
      </c>
      <c r="D255" s="56" t="s">
        <v>293</v>
      </c>
      <c r="E255" s="57">
        <v>42412</v>
      </c>
      <c r="F255" s="62">
        <v>43800</v>
      </c>
      <c r="G255" s="57">
        <v>42529</v>
      </c>
      <c r="H255" s="63">
        <v>180014816</v>
      </c>
      <c r="I255" s="63">
        <v>200016462</v>
      </c>
      <c r="J255" s="64">
        <v>85</v>
      </c>
      <c r="K255" s="56" t="s">
        <v>41</v>
      </c>
      <c r="L255" s="34">
        <v>153012593.59999999</v>
      </c>
      <c r="M255" s="65">
        <v>0.9</v>
      </c>
      <c r="N255" s="59">
        <v>100</v>
      </c>
      <c r="O255" s="34">
        <v>200016462</v>
      </c>
      <c r="P255" s="34">
        <v>153012593.59999999</v>
      </c>
      <c r="Q255" s="47"/>
      <c r="R255" s="47"/>
      <c r="S255" s="47"/>
      <c r="T255" s="47"/>
      <c r="U255" s="47"/>
      <c r="V255" s="47"/>
      <c r="W255" s="47"/>
      <c r="X255" s="47"/>
    </row>
    <row r="256" spans="1:24" ht="25.5" x14ac:dyDescent="0.2">
      <c r="A256" s="56" t="s">
        <v>265</v>
      </c>
      <c r="B256" s="151" t="s">
        <v>18</v>
      </c>
      <c r="C256" s="269" t="s">
        <v>294</v>
      </c>
      <c r="D256" s="56" t="s">
        <v>295</v>
      </c>
      <c r="E256" s="57">
        <v>42521</v>
      </c>
      <c r="F256" s="62">
        <v>44072</v>
      </c>
      <c r="G256" s="57">
        <v>42584</v>
      </c>
      <c r="H256" s="63">
        <v>105219000</v>
      </c>
      <c r="I256" s="63">
        <v>116910000</v>
      </c>
      <c r="J256" s="64">
        <v>85</v>
      </c>
      <c r="K256" s="56" t="s">
        <v>41</v>
      </c>
      <c r="L256" s="34">
        <v>89436150</v>
      </c>
      <c r="M256" s="65">
        <v>0.9</v>
      </c>
      <c r="N256" s="59">
        <v>100</v>
      </c>
      <c r="O256" s="34">
        <v>116910000</v>
      </c>
      <c r="P256" s="34">
        <v>89436150</v>
      </c>
      <c r="Q256" s="47"/>
      <c r="R256" s="47"/>
      <c r="S256" s="47"/>
      <c r="T256" s="47"/>
      <c r="U256" s="47"/>
      <c r="V256" s="47"/>
      <c r="W256" s="47"/>
      <c r="X256" s="47"/>
    </row>
    <row r="257" spans="1:24" ht="25.5" x14ac:dyDescent="0.2">
      <c r="A257" s="56" t="s">
        <v>265</v>
      </c>
      <c r="B257" s="151" t="s">
        <v>18</v>
      </c>
      <c r="C257" s="269" t="s">
        <v>296</v>
      </c>
      <c r="D257" s="56" t="s">
        <v>297</v>
      </c>
      <c r="E257" s="57">
        <v>42419</v>
      </c>
      <c r="F257" s="62">
        <v>43800</v>
      </c>
      <c r="G257" s="57">
        <v>42529</v>
      </c>
      <c r="H257" s="63">
        <v>1756655724</v>
      </c>
      <c r="I257" s="63">
        <v>2077437923</v>
      </c>
      <c r="J257" s="64">
        <v>85</v>
      </c>
      <c r="K257" s="56" t="s">
        <v>41</v>
      </c>
      <c r="L257" s="34">
        <v>1493157365.4000001</v>
      </c>
      <c r="M257" s="65">
        <v>0.84558758999999994</v>
      </c>
      <c r="N257" s="59">
        <v>100</v>
      </c>
      <c r="O257" s="34">
        <v>2077437923</v>
      </c>
      <c r="P257" s="34">
        <v>1493157365.4000001</v>
      </c>
      <c r="Q257" s="47"/>
      <c r="R257" s="47"/>
      <c r="S257" s="47"/>
      <c r="T257" s="47"/>
      <c r="U257" s="47"/>
      <c r="V257" s="47"/>
      <c r="W257" s="47"/>
      <c r="X257" s="47"/>
    </row>
    <row r="258" spans="1:24" ht="25.5" x14ac:dyDescent="0.2">
      <c r="A258" s="56" t="s">
        <v>265</v>
      </c>
      <c r="B258" s="151" t="s">
        <v>18</v>
      </c>
      <c r="C258" s="269" t="s">
        <v>298</v>
      </c>
      <c r="D258" s="56" t="s">
        <v>299</v>
      </c>
      <c r="E258" s="57">
        <v>42429</v>
      </c>
      <c r="F258" s="62">
        <v>43718</v>
      </c>
      <c r="G258" s="57">
        <v>42534</v>
      </c>
      <c r="H258" s="63">
        <v>124761438</v>
      </c>
      <c r="I258" s="63">
        <v>138623820</v>
      </c>
      <c r="J258" s="64">
        <v>85</v>
      </c>
      <c r="K258" s="56" t="s">
        <v>41</v>
      </c>
      <c r="L258" s="34">
        <v>106047222.3</v>
      </c>
      <c r="M258" s="65">
        <v>0.9</v>
      </c>
      <c r="N258" s="59">
        <v>100</v>
      </c>
      <c r="O258" s="34">
        <v>138623820</v>
      </c>
      <c r="P258" s="34">
        <v>106047222.3</v>
      </c>
      <c r="Q258" s="47"/>
      <c r="R258" s="47"/>
      <c r="S258" s="47"/>
      <c r="T258" s="47"/>
      <c r="U258" s="47"/>
      <c r="V258" s="47"/>
      <c r="W258" s="47"/>
      <c r="X258" s="47"/>
    </row>
    <row r="259" spans="1:24" ht="25.5" x14ac:dyDescent="0.2">
      <c r="A259" s="56" t="s">
        <v>265</v>
      </c>
      <c r="B259" s="151" t="s">
        <v>18</v>
      </c>
      <c r="C259" s="269" t="s">
        <v>300</v>
      </c>
      <c r="D259" s="56" t="s">
        <v>301</v>
      </c>
      <c r="E259" s="57">
        <v>42431</v>
      </c>
      <c r="F259" s="62">
        <v>43889</v>
      </c>
      <c r="G259" s="57">
        <v>42529</v>
      </c>
      <c r="H259" s="63">
        <v>161233409</v>
      </c>
      <c r="I259" s="63">
        <v>169840422</v>
      </c>
      <c r="J259" s="64">
        <v>85</v>
      </c>
      <c r="K259" s="56" t="s">
        <v>41</v>
      </c>
      <c r="L259" s="34">
        <v>137048397.65000001</v>
      </c>
      <c r="M259" s="65">
        <v>0.94932293999999995</v>
      </c>
      <c r="N259" s="59">
        <v>100</v>
      </c>
      <c r="O259" s="34">
        <v>169840422</v>
      </c>
      <c r="P259" s="34">
        <v>137048397.65000001</v>
      </c>
      <c r="Q259" s="47"/>
      <c r="R259" s="47"/>
      <c r="S259" s="47"/>
      <c r="T259" s="47"/>
      <c r="U259" s="47"/>
      <c r="V259" s="47"/>
      <c r="W259" s="47"/>
      <c r="X259" s="47"/>
    </row>
    <row r="260" spans="1:24" ht="25.5" x14ac:dyDescent="0.2">
      <c r="A260" s="56" t="s">
        <v>265</v>
      </c>
      <c r="B260" s="151" t="s">
        <v>18</v>
      </c>
      <c r="C260" s="269" t="s">
        <v>302</v>
      </c>
      <c r="D260" s="56" t="s">
        <v>303</v>
      </c>
      <c r="E260" s="57">
        <v>42416</v>
      </c>
      <c r="F260" s="62">
        <v>44530</v>
      </c>
      <c r="G260" s="57">
        <v>42534</v>
      </c>
      <c r="H260" s="63">
        <v>131013450</v>
      </c>
      <c r="I260" s="63">
        <v>145570500</v>
      </c>
      <c r="J260" s="64">
        <v>85</v>
      </c>
      <c r="K260" s="56" t="s">
        <v>41</v>
      </c>
      <c r="L260" s="34">
        <v>111361432.5</v>
      </c>
      <c r="M260" s="65">
        <v>0.9</v>
      </c>
      <c r="N260" s="59">
        <v>100</v>
      </c>
      <c r="O260" s="34">
        <v>145570500</v>
      </c>
      <c r="P260" s="34">
        <v>111361432.5</v>
      </c>
      <c r="Q260" s="47"/>
      <c r="R260" s="47"/>
      <c r="S260" s="47"/>
      <c r="T260" s="47"/>
      <c r="U260" s="47"/>
      <c r="V260" s="47"/>
      <c r="W260" s="47"/>
      <c r="X260" s="47"/>
    </row>
    <row r="261" spans="1:24" ht="25.5" x14ac:dyDescent="0.2">
      <c r="A261" s="56" t="s">
        <v>265</v>
      </c>
      <c r="B261" s="151" t="s">
        <v>18</v>
      </c>
      <c r="C261" s="269" t="s">
        <v>304</v>
      </c>
      <c r="D261" s="56" t="s">
        <v>305</v>
      </c>
      <c r="E261" s="57">
        <v>42415</v>
      </c>
      <c r="F261" s="62">
        <v>43982</v>
      </c>
      <c r="G261" s="57">
        <v>42550</v>
      </c>
      <c r="H261" s="63">
        <v>180487917</v>
      </c>
      <c r="I261" s="63">
        <v>200542130</v>
      </c>
      <c r="J261" s="64">
        <v>85</v>
      </c>
      <c r="K261" s="56" t="s">
        <v>41</v>
      </c>
      <c r="L261" s="34">
        <v>153414729.44999999</v>
      </c>
      <c r="M261" s="65">
        <v>0.9</v>
      </c>
      <c r="N261" s="59">
        <v>100</v>
      </c>
      <c r="O261" s="34">
        <v>200542130</v>
      </c>
      <c r="P261" s="34">
        <v>153414729.44999999</v>
      </c>
      <c r="Q261" s="47"/>
      <c r="R261" s="47"/>
      <c r="S261" s="47"/>
      <c r="T261" s="47"/>
      <c r="U261" s="47"/>
      <c r="V261" s="47"/>
      <c r="W261" s="47"/>
      <c r="X261" s="47"/>
    </row>
    <row r="262" spans="1:24" ht="25.5" x14ac:dyDescent="0.2">
      <c r="A262" s="56" t="s">
        <v>265</v>
      </c>
      <c r="B262" s="151" t="s">
        <v>18</v>
      </c>
      <c r="C262" s="269" t="s">
        <v>306</v>
      </c>
      <c r="D262" s="56" t="s">
        <v>307</v>
      </c>
      <c r="E262" s="57">
        <v>42459</v>
      </c>
      <c r="F262" s="62">
        <v>44144</v>
      </c>
      <c r="G262" s="57">
        <v>42550</v>
      </c>
      <c r="H262" s="63">
        <v>134549342</v>
      </c>
      <c r="I262" s="63">
        <v>149499270</v>
      </c>
      <c r="J262" s="64">
        <v>85</v>
      </c>
      <c r="K262" s="56" t="s">
        <v>41</v>
      </c>
      <c r="L262" s="34">
        <v>114366940.7</v>
      </c>
      <c r="M262" s="65">
        <v>0.89999998999999997</v>
      </c>
      <c r="N262" s="59">
        <v>100</v>
      </c>
      <c r="O262" s="34">
        <v>149499270</v>
      </c>
      <c r="P262" s="34">
        <v>114366940.7</v>
      </c>
      <c r="Q262" s="47"/>
      <c r="R262" s="47"/>
      <c r="S262" s="47"/>
      <c r="T262" s="47"/>
      <c r="U262" s="47"/>
      <c r="V262" s="47"/>
      <c r="W262" s="47"/>
      <c r="X262" s="47"/>
    </row>
    <row r="263" spans="1:24" ht="25.5" x14ac:dyDescent="0.2">
      <c r="A263" s="56" t="s">
        <v>265</v>
      </c>
      <c r="B263" s="151" t="s">
        <v>18</v>
      </c>
      <c r="C263" s="269" t="s">
        <v>308</v>
      </c>
      <c r="D263" s="56" t="s">
        <v>309</v>
      </c>
      <c r="E263" s="57">
        <v>42412</v>
      </c>
      <c r="F263" s="62">
        <v>44590</v>
      </c>
      <c r="G263" s="57">
        <v>42550</v>
      </c>
      <c r="H263" s="63">
        <v>2167339236</v>
      </c>
      <c r="I263" s="63">
        <v>2436088069</v>
      </c>
      <c r="J263" s="64">
        <v>85</v>
      </c>
      <c r="K263" s="56" t="s">
        <v>41</v>
      </c>
      <c r="L263" s="34">
        <v>1842238350.5999999</v>
      </c>
      <c r="M263" s="65">
        <v>0.88968016000000005</v>
      </c>
      <c r="N263" s="59">
        <v>100</v>
      </c>
      <c r="O263" s="34">
        <v>2436088069</v>
      </c>
      <c r="P263" s="34">
        <v>1842238350.5999999</v>
      </c>
      <c r="Q263" s="47"/>
      <c r="R263" s="47"/>
      <c r="S263" s="47"/>
      <c r="T263" s="47"/>
      <c r="U263" s="47"/>
      <c r="V263" s="47"/>
      <c r="W263" s="47"/>
      <c r="X263" s="47"/>
    </row>
    <row r="264" spans="1:24" ht="25.5" x14ac:dyDescent="0.2">
      <c r="A264" s="56" t="s">
        <v>265</v>
      </c>
      <c r="B264" s="151" t="s">
        <v>18</v>
      </c>
      <c r="C264" s="269" t="s">
        <v>310</v>
      </c>
      <c r="D264" s="56" t="s">
        <v>311</v>
      </c>
      <c r="E264" s="57">
        <v>42416</v>
      </c>
      <c r="F264" s="62">
        <v>43800</v>
      </c>
      <c r="G264" s="57">
        <v>42558</v>
      </c>
      <c r="H264" s="63">
        <v>1902363138</v>
      </c>
      <c r="I264" s="63">
        <v>2249170866</v>
      </c>
      <c r="J264" s="64">
        <v>85</v>
      </c>
      <c r="K264" s="56" t="s">
        <v>41</v>
      </c>
      <c r="L264" s="34">
        <v>1617008667.3</v>
      </c>
      <c r="M264" s="65">
        <v>0.84580641000000001</v>
      </c>
      <c r="N264" s="59">
        <v>100</v>
      </c>
      <c r="O264" s="34">
        <v>2249170866</v>
      </c>
      <c r="P264" s="34">
        <v>1617008667.3</v>
      </c>
      <c r="Q264" s="47"/>
      <c r="R264" s="47"/>
      <c r="S264" s="47"/>
      <c r="T264" s="47"/>
      <c r="U264" s="47"/>
      <c r="V264" s="47"/>
      <c r="W264" s="47"/>
      <c r="X264" s="47"/>
    </row>
    <row r="265" spans="1:24" ht="25.5" x14ac:dyDescent="0.2">
      <c r="A265" s="56" t="s">
        <v>265</v>
      </c>
      <c r="B265" s="151" t="s">
        <v>18</v>
      </c>
      <c r="C265" s="269" t="s">
        <v>312</v>
      </c>
      <c r="D265" s="56" t="s">
        <v>313</v>
      </c>
      <c r="E265" s="57">
        <v>42422</v>
      </c>
      <c r="F265" s="62">
        <v>44177</v>
      </c>
      <c r="G265" s="57">
        <v>42584</v>
      </c>
      <c r="H265" s="63">
        <v>197545110</v>
      </c>
      <c r="I265" s="63">
        <v>219494567</v>
      </c>
      <c r="J265" s="64">
        <v>85</v>
      </c>
      <c r="K265" s="56" t="s">
        <v>41</v>
      </c>
      <c r="L265" s="34">
        <v>167913343.5</v>
      </c>
      <c r="M265" s="65">
        <v>0.9</v>
      </c>
      <c r="N265" s="59">
        <v>100</v>
      </c>
      <c r="O265" s="34">
        <v>219494567</v>
      </c>
      <c r="P265" s="34">
        <v>167913343.5</v>
      </c>
      <c r="Q265" s="47"/>
      <c r="R265" s="47"/>
      <c r="S265" s="47"/>
      <c r="T265" s="47"/>
      <c r="U265" s="47"/>
      <c r="V265" s="47"/>
      <c r="W265" s="47"/>
      <c r="X265" s="47"/>
    </row>
    <row r="266" spans="1:24" ht="25.5" x14ac:dyDescent="0.2">
      <c r="A266" s="56" t="s">
        <v>265</v>
      </c>
      <c r="B266" s="151" t="s">
        <v>18</v>
      </c>
      <c r="C266" s="269" t="s">
        <v>314</v>
      </c>
      <c r="D266" s="56" t="s">
        <v>315</v>
      </c>
      <c r="E266" s="57">
        <v>42558</v>
      </c>
      <c r="F266" s="62">
        <v>43804</v>
      </c>
      <c r="G266" s="57">
        <v>42600</v>
      </c>
      <c r="H266" s="63">
        <v>136873655</v>
      </c>
      <c r="I266" s="63">
        <v>152081839</v>
      </c>
      <c r="J266" s="64">
        <v>85</v>
      </c>
      <c r="K266" s="56" t="s">
        <v>41</v>
      </c>
      <c r="L266" s="34">
        <v>116342606.75</v>
      </c>
      <c r="M266" s="65">
        <v>0.9</v>
      </c>
      <c r="N266" s="59">
        <v>100</v>
      </c>
      <c r="O266" s="34">
        <v>152081839</v>
      </c>
      <c r="P266" s="34">
        <v>116342606.75</v>
      </c>
      <c r="Q266" s="47"/>
      <c r="R266" s="47"/>
      <c r="S266" s="47"/>
      <c r="T266" s="47"/>
      <c r="U266" s="47"/>
      <c r="V266" s="47"/>
      <c r="W266" s="47"/>
      <c r="X266" s="47"/>
    </row>
    <row r="267" spans="1:24" ht="25.5" x14ac:dyDescent="0.2">
      <c r="A267" s="56" t="s">
        <v>265</v>
      </c>
      <c r="B267" s="151" t="s">
        <v>18</v>
      </c>
      <c r="C267" s="269" t="s">
        <v>316</v>
      </c>
      <c r="D267" s="56" t="s">
        <v>317</v>
      </c>
      <c r="E267" s="57">
        <v>42744</v>
      </c>
      <c r="F267" s="62">
        <v>43769</v>
      </c>
      <c r="G267" s="57">
        <v>42790</v>
      </c>
      <c r="H267" s="63">
        <v>243880911</v>
      </c>
      <c r="I267" s="63">
        <v>280463050</v>
      </c>
      <c r="J267" s="64">
        <v>85</v>
      </c>
      <c r="K267" s="56" t="s">
        <v>41</v>
      </c>
      <c r="L267" s="34">
        <v>207298774.34999999</v>
      </c>
      <c r="M267" s="65">
        <v>0.86956520999999998</v>
      </c>
      <c r="N267" s="59">
        <v>100</v>
      </c>
      <c r="O267" s="34">
        <v>280463050</v>
      </c>
      <c r="P267" s="34">
        <v>207298774.34999999</v>
      </c>
      <c r="Q267" s="47"/>
      <c r="R267" s="47"/>
      <c r="S267" s="47"/>
      <c r="T267" s="47"/>
      <c r="U267" s="47"/>
      <c r="V267" s="47"/>
      <c r="W267" s="47"/>
      <c r="X267" s="47"/>
    </row>
    <row r="268" spans="1:24" ht="25.5" x14ac:dyDescent="0.2">
      <c r="A268" s="56" t="s">
        <v>265</v>
      </c>
      <c r="B268" s="151" t="s">
        <v>18</v>
      </c>
      <c r="C268" s="269" t="s">
        <v>318</v>
      </c>
      <c r="D268" s="56" t="s">
        <v>319</v>
      </c>
      <c r="E268" s="57">
        <v>42759</v>
      </c>
      <c r="F268" s="62">
        <v>44286</v>
      </c>
      <c r="G268" s="57">
        <v>42816</v>
      </c>
      <c r="H268" s="63">
        <v>190941353</v>
      </c>
      <c r="I268" s="63">
        <v>219582555</v>
      </c>
      <c r="J268" s="64">
        <v>85</v>
      </c>
      <c r="K268" s="56" t="s">
        <v>41</v>
      </c>
      <c r="L268" s="34">
        <v>162300150.05000001</v>
      </c>
      <c r="M268" s="65">
        <v>0.86956522000000003</v>
      </c>
      <c r="N268" s="59">
        <v>100</v>
      </c>
      <c r="O268" s="34">
        <v>219582555</v>
      </c>
      <c r="P268" s="34">
        <v>162300150.05000001</v>
      </c>
      <c r="Q268" s="47"/>
      <c r="R268" s="47"/>
      <c r="S268" s="47"/>
      <c r="T268" s="47"/>
      <c r="U268" s="47"/>
      <c r="V268" s="47"/>
      <c r="W268" s="47"/>
      <c r="X268" s="47"/>
    </row>
    <row r="269" spans="1:24" ht="25.5" x14ac:dyDescent="0.2">
      <c r="A269" s="56" t="s">
        <v>265</v>
      </c>
      <c r="B269" s="151" t="s">
        <v>18</v>
      </c>
      <c r="C269" s="269" t="s">
        <v>320</v>
      </c>
      <c r="D269" s="56" t="s">
        <v>321</v>
      </c>
      <c r="E269" s="57">
        <v>42781</v>
      </c>
      <c r="F269" s="62">
        <v>44331</v>
      </c>
      <c r="G269" s="57">
        <v>42802</v>
      </c>
      <c r="H269" s="63">
        <v>72107304</v>
      </c>
      <c r="I269" s="63">
        <v>82923400</v>
      </c>
      <c r="J269" s="64">
        <v>85</v>
      </c>
      <c r="K269" s="56" t="s">
        <v>41</v>
      </c>
      <c r="L269" s="34">
        <v>61291208.399999999</v>
      </c>
      <c r="M269" s="65">
        <v>0.86956520999999998</v>
      </c>
      <c r="N269" s="59">
        <v>100</v>
      </c>
      <c r="O269" s="34">
        <v>82923400</v>
      </c>
      <c r="P269" s="34">
        <v>61291208.399999999</v>
      </c>
      <c r="Q269" s="47"/>
      <c r="R269" s="47"/>
      <c r="S269" s="47"/>
      <c r="T269" s="47"/>
      <c r="U269" s="47"/>
      <c r="V269" s="47"/>
      <c r="W269" s="47"/>
      <c r="X269" s="47"/>
    </row>
    <row r="270" spans="1:24" ht="25.5" x14ac:dyDescent="0.2">
      <c r="A270" s="56" t="s">
        <v>265</v>
      </c>
      <c r="B270" s="151" t="s">
        <v>18</v>
      </c>
      <c r="C270" s="269" t="s">
        <v>322</v>
      </c>
      <c r="D270" s="56" t="s">
        <v>323</v>
      </c>
      <c r="E270" s="57">
        <v>42795</v>
      </c>
      <c r="F270" s="62">
        <v>43829</v>
      </c>
      <c r="G270" s="57">
        <v>42802</v>
      </c>
      <c r="H270" s="63">
        <v>249400000</v>
      </c>
      <c r="I270" s="63">
        <v>286810000</v>
      </c>
      <c r="J270" s="64">
        <v>85</v>
      </c>
      <c r="K270" s="56" t="s">
        <v>41</v>
      </c>
      <c r="L270" s="34">
        <v>211990000</v>
      </c>
      <c r="M270" s="65">
        <v>0.86956520999999998</v>
      </c>
      <c r="N270" s="59">
        <v>100</v>
      </c>
      <c r="O270" s="34">
        <v>286810000</v>
      </c>
      <c r="P270" s="34">
        <v>211990000</v>
      </c>
      <c r="Q270" s="47"/>
      <c r="R270" s="47"/>
      <c r="S270" s="47"/>
      <c r="T270" s="47"/>
      <c r="U270" s="47"/>
      <c r="V270" s="47"/>
      <c r="W270" s="47"/>
      <c r="X270" s="47"/>
    </row>
    <row r="271" spans="1:24" ht="25.5" x14ac:dyDescent="0.2">
      <c r="A271" s="56" t="s">
        <v>265</v>
      </c>
      <c r="B271" s="151" t="s">
        <v>18</v>
      </c>
      <c r="C271" s="269" t="s">
        <v>324</v>
      </c>
      <c r="D271" s="56" t="s">
        <v>325</v>
      </c>
      <c r="E271" s="57">
        <v>42761</v>
      </c>
      <c r="F271" s="62">
        <v>43830</v>
      </c>
      <c r="G271" s="57">
        <v>42816</v>
      </c>
      <c r="H271" s="63">
        <v>31214991</v>
      </c>
      <c r="I271" s="63">
        <v>35897240</v>
      </c>
      <c r="J271" s="64">
        <v>85</v>
      </c>
      <c r="K271" s="56" t="s">
        <v>41</v>
      </c>
      <c r="L271" s="34">
        <v>26532742.350000001</v>
      </c>
      <c r="M271" s="65">
        <v>0.86956520999999998</v>
      </c>
      <c r="N271" s="59">
        <v>100</v>
      </c>
      <c r="O271" s="34">
        <v>35897240</v>
      </c>
      <c r="P271" s="34">
        <v>26532742.350000001</v>
      </c>
      <c r="Q271" s="47"/>
      <c r="R271" s="47"/>
      <c r="S271" s="47"/>
      <c r="T271" s="47"/>
      <c r="U271" s="47"/>
      <c r="V271" s="47"/>
      <c r="W271" s="47"/>
      <c r="X271" s="47"/>
    </row>
    <row r="272" spans="1:24" ht="25.5" x14ac:dyDescent="0.2">
      <c r="A272" s="56" t="s">
        <v>265</v>
      </c>
      <c r="B272" s="151" t="s">
        <v>18</v>
      </c>
      <c r="C272" s="269" t="s">
        <v>326</v>
      </c>
      <c r="D272" s="56" t="s">
        <v>134</v>
      </c>
      <c r="E272" s="57">
        <v>42772</v>
      </c>
      <c r="F272" s="62">
        <v>44234</v>
      </c>
      <c r="G272" s="57">
        <v>42816</v>
      </c>
      <c r="H272" s="63">
        <v>122999999</v>
      </c>
      <c r="I272" s="63">
        <v>141450000</v>
      </c>
      <c r="J272" s="64">
        <v>85</v>
      </c>
      <c r="K272" s="56" t="s">
        <v>41</v>
      </c>
      <c r="L272" s="34">
        <v>104549999.15000001</v>
      </c>
      <c r="M272" s="65">
        <v>0.86956520999999998</v>
      </c>
      <c r="N272" s="59">
        <v>100</v>
      </c>
      <c r="O272" s="34">
        <v>141450000</v>
      </c>
      <c r="P272" s="34">
        <v>104549999.15000001</v>
      </c>
      <c r="Q272" s="47"/>
      <c r="R272" s="47"/>
      <c r="S272" s="47"/>
      <c r="T272" s="47"/>
      <c r="U272" s="47"/>
      <c r="V272" s="47"/>
      <c r="W272" s="47"/>
      <c r="X272" s="47"/>
    </row>
    <row r="273" spans="1:24" ht="25.5" x14ac:dyDescent="0.2">
      <c r="A273" s="56" t="s">
        <v>265</v>
      </c>
      <c r="B273" s="151" t="s">
        <v>18</v>
      </c>
      <c r="C273" s="269" t="s">
        <v>327</v>
      </c>
      <c r="D273" s="56" t="s">
        <v>328</v>
      </c>
      <c r="E273" s="57">
        <v>42776</v>
      </c>
      <c r="F273" s="62">
        <v>44286</v>
      </c>
      <c r="G273" s="57">
        <v>42808</v>
      </c>
      <c r="H273" s="63">
        <v>360348117</v>
      </c>
      <c r="I273" s="63">
        <v>415488075</v>
      </c>
      <c r="J273" s="64">
        <v>85</v>
      </c>
      <c r="K273" s="56" t="s">
        <v>41</v>
      </c>
      <c r="L273" s="34">
        <v>306295899.44999999</v>
      </c>
      <c r="M273" s="65">
        <v>0.86728870999999996</v>
      </c>
      <c r="N273" s="59">
        <v>100</v>
      </c>
      <c r="O273" s="34">
        <v>415488075</v>
      </c>
      <c r="P273" s="34">
        <v>306295899.44999999</v>
      </c>
      <c r="Q273" s="47"/>
      <c r="R273" s="47"/>
      <c r="S273" s="47"/>
      <c r="T273" s="47"/>
      <c r="U273" s="47"/>
      <c r="V273" s="47"/>
      <c r="W273" s="47"/>
      <c r="X273" s="47"/>
    </row>
    <row r="274" spans="1:24" ht="25.5" x14ac:dyDescent="0.2">
      <c r="A274" s="56" t="s">
        <v>265</v>
      </c>
      <c r="B274" s="151" t="s">
        <v>18</v>
      </c>
      <c r="C274" s="269" t="s">
        <v>329</v>
      </c>
      <c r="D274" s="56" t="s">
        <v>330</v>
      </c>
      <c r="E274" s="57">
        <v>42768</v>
      </c>
      <c r="F274" s="62">
        <v>43862</v>
      </c>
      <c r="G274" s="57">
        <v>42808</v>
      </c>
      <c r="H274" s="63">
        <v>129000000</v>
      </c>
      <c r="I274" s="63">
        <v>148350000</v>
      </c>
      <c r="J274" s="64">
        <v>85</v>
      </c>
      <c r="K274" s="56" t="s">
        <v>41</v>
      </c>
      <c r="L274" s="34">
        <v>109650000</v>
      </c>
      <c r="M274" s="65">
        <v>0.86956522000000003</v>
      </c>
      <c r="N274" s="59">
        <v>100</v>
      </c>
      <c r="O274" s="34">
        <v>148350000</v>
      </c>
      <c r="P274" s="34">
        <v>109650000</v>
      </c>
      <c r="Q274" s="47"/>
      <c r="R274" s="47"/>
      <c r="S274" s="47"/>
      <c r="T274" s="47"/>
      <c r="U274" s="47"/>
      <c r="V274" s="47"/>
      <c r="W274" s="47"/>
      <c r="X274" s="47"/>
    </row>
    <row r="275" spans="1:24" ht="25.5" x14ac:dyDescent="0.2">
      <c r="A275" s="56" t="s">
        <v>265</v>
      </c>
      <c r="B275" s="151" t="s">
        <v>18</v>
      </c>
      <c r="C275" s="269" t="s">
        <v>331</v>
      </c>
      <c r="D275" s="56" t="s">
        <v>332</v>
      </c>
      <c r="E275" s="57">
        <v>42789</v>
      </c>
      <c r="F275" s="62">
        <v>43859</v>
      </c>
      <c r="G275" s="57">
        <v>42832</v>
      </c>
      <c r="H275" s="63">
        <v>150033433</v>
      </c>
      <c r="I275" s="63">
        <v>172538450</v>
      </c>
      <c r="J275" s="64">
        <v>85</v>
      </c>
      <c r="K275" s="56" t="s">
        <v>41</v>
      </c>
      <c r="L275" s="34">
        <v>127528418.05</v>
      </c>
      <c r="M275" s="65">
        <v>0.86956520999999998</v>
      </c>
      <c r="N275" s="59">
        <v>100</v>
      </c>
      <c r="O275" s="34">
        <v>172538450</v>
      </c>
      <c r="P275" s="34">
        <v>127528418.05</v>
      </c>
      <c r="Q275" s="47"/>
      <c r="R275" s="47"/>
      <c r="S275" s="47"/>
      <c r="T275" s="47"/>
      <c r="U275" s="47"/>
      <c r="V275" s="47"/>
      <c r="W275" s="47"/>
      <c r="X275" s="47"/>
    </row>
    <row r="276" spans="1:24" ht="25.5" x14ac:dyDescent="0.2">
      <c r="A276" s="56" t="s">
        <v>265</v>
      </c>
      <c r="B276" s="151" t="s">
        <v>18</v>
      </c>
      <c r="C276" s="269" t="s">
        <v>333</v>
      </c>
      <c r="D276" s="56" t="s">
        <v>334</v>
      </c>
      <c r="E276" s="57">
        <v>42769</v>
      </c>
      <c r="F276" s="62">
        <v>44256</v>
      </c>
      <c r="G276" s="57">
        <v>42828</v>
      </c>
      <c r="H276" s="63">
        <v>95000000</v>
      </c>
      <c r="I276" s="63">
        <v>109250000</v>
      </c>
      <c r="J276" s="64">
        <v>85</v>
      </c>
      <c r="K276" s="56" t="s">
        <v>41</v>
      </c>
      <c r="L276" s="34">
        <v>80750000</v>
      </c>
      <c r="M276" s="65">
        <v>0.86956522000000003</v>
      </c>
      <c r="N276" s="59">
        <v>100</v>
      </c>
      <c r="O276" s="34">
        <v>109250000</v>
      </c>
      <c r="P276" s="34">
        <v>80750000</v>
      </c>
      <c r="Q276" s="47"/>
      <c r="R276" s="47"/>
      <c r="S276" s="47"/>
      <c r="T276" s="47"/>
      <c r="U276" s="47"/>
      <c r="V276" s="47"/>
      <c r="W276" s="47"/>
      <c r="X276" s="47"/>
    </row>
    <row r="277" spans="1:24" ht="25.5" x14ac:dyDescent="0.2">
      <c r="A277" s="56" t="s">
        <v>265</v>
      </c>
      <c r="B277" s="151" t="s">
        <v>18</v>
      </c>
      <c r="C277" s="269" t="s">
        <v>335</v>
      </c>
      <c r="D277" s="56" t="s">
        <v>336</v>
      </c>
      <c r="E277" s="57">
        <v>42745</v>
      </c>
      <c r="F277" s="62">
        <v>44102</v>
      </c>
      <c r="G277" s="57">
        <v>42828</v>
      </c>
      <c r="H277" s="63">
        <v>175406522</v>
      </c>
      <c r="I277" s="63">
        <v>201717500</v>
      </c>
      <c r="J277" s="64">
        <v>85</v>
      </c>
      <c r="K277" s="56" t="s">
        <v>41</v>
      </c>
      <c r="L277" s="34">
        <v>149095543.69999999</v>
      </c>
      <c r="M277" s="65">
        <v>0.86956522000000003</v>
      </c>
      <c r="N277" s="59">
        <v>100</v>
      </c>
      <c r="O277" s="34">
        <v>201717500</v>
      </c>
      <c r="P277" s="34">
        <v>149095543.69999999</v>
      </c>
      <c r="Q277" s="47"/>
      <c r="R277" s="47"/>
      <c r="S277" s="47"/>
      <c r="T277" s="47"/>
      <c r="U277" s="47"/>
      <c r="V277" s="47"/>
      <c r="W277" s="47"/>
      <c r="X277" s="47"/>
    </row>
    <row r="278" spans="1:24" ht="25.5" x14ac:dyDescent="0.2">
      <c r="A278" s="56" t="s">
        <v>265</v>
      </c>
      <c r="B278" s="151" t="s">
        <v>18</v>
      </c>
      <c r="C278" s="269" t="s">
        <v>337</v>
      </c>
      <c r="D278" s="56" t="s">
        <v>338</v>
      </c>
      <c r="E278" s="57">
        <v>42804</v>
      </c>
      <c r="F278" s="62">
        <v>44245</v>
      </c>
      <c r="G278" s="57">
        <v>42832</v>
      </c>
      <c r="H278" s="63">
        <v>246355694</v>
      </c>
      <c r="I278" s="63">
        <v>283309050</v>
      </c>
      <c r="J278" s="64">
        <v>85</v>
      </c>
      <c r="K278" s="56" t="s">
        <v>41</v>
      </c>
      <c r="L278" s="34">
        <v>209402339.90000001</v>
      </c>
      <c r="M278" s="65">
        <v>0.86956520999999998</v>
      </c>
      <c r="N278" s="59">
        <v>100</v>
      </c>
      <c r="O278" s="34">
        <v>283309050</v>
      </c>
      <c r="P278" s="34">
        <v>209402339.90000001</v>
      </c>
      <c r="Q278" s="47"/>
      <c r="R278" s="47"/>
      <c r="S278" s="47"/>
      <c r="T278" s="47"/>
      <c r="U278" s="47"/>
      <c r="V278" s="47"/>
      <c r="W278" s="47"/>
      <c r="X278" s="47"/>
    </row>
    <row r="279" spans="1:24" ht="25.5" x14ac:dyDescent="0.2">
      <c r="A279" s="56" t="s">
        <v>265</v>
      </c>
      <c r="B279" s="151" t="s">
        <v>18</v>
      </c>
      <c r="C279" s="269" t="s">
        <v>339</v>
      </c>
      <c r="D279" s="56" t="s">
        <v>340</v>
      </c>
      <c r="E279" s="57">
        <v>42753</v>
      </c>
      <c r="F279" s="62">
        <v>43830</v>
      </c>
      <c r="G279" s="57">
        <v>42837</v>
      </c>
      <c r="H279" s="63">
        <v>209999998</v>
      </c>
      <c r="I279" s="63">
        <v>241500000</v>
      </c>
      <c r="J279" s="64">
        <v>85</v>
      </c>
      <c r="K279" s="56" t="s">
        <v>41</v>
      </c>
      <c r="L279" s="34">
        <v>178499998.30000001</v>
      </c>
      <c r="M279" s="65">
        <v>0.86956520999999998</v>
      </c>
      <c r="N279" s="59">
        <v>100</v>
      </c>
      <c r="O279" s="34">
        <v>241500000</v>
      </c>
      <c r="P279" s="34">
        <v>178499998.30000001</v>
      </c>
      <c r="Q279" s="47"/>
      <c r="R279" s="47"/>
      <c r="S279" s="47"/>
      <c r="T279" s="47"/>
      <c r="U279" s="47"/>
      <c r="V279" s="47"/>
      <c r="W279" s="47"/>
      <c r="X279" s="47"/>
    </row>
    <row r="280" spans="1:24" ht="25.5" x14ac:dyDescent="0.2">
      <c r="A280" s="56" t="s">
        <v>265</v>
      </c>
      <c r="B280" s="151" t="s">
        <v>18</v>
      </c>
      <c r="C280" s="269" t="s">
        <v>341</v>
      </c>
      <c r="D280" s="56" t="s">
        <v>342</v>
      </c>
      <c r="E280" s="57">
        <v>42786</v>
      </c>
      <c r="F280" s="62">
        <v>44316</v>
      </c>
      <c r="G280" s="57">
        <v>42864</v>
      </c>
      <c r="H280" s="63">
        <v>2509652664</v>
      </c>
      <c r="I280" s="63">
        <v>2879685739</v>
      </c>
      <c r="J280" s="64">
        <v>85</v>
      </c>
      <c r="K280" s="56" t="s">
        <v>41</v>
      </c>
      <c r="L280" s="34">
        <v>2133204764.4000001</v>
      </c>
      <c r="M280" s="65">
        <v>0.87150227000000002</v>
      </c>
      <c r="N280" s="59">
        <v>100</v>
      </c>
      <c r="O280" s="34">
        <v>2879685739</v>
      </c>
      <c r="P280" s="34">
        <v>2133204764.4000001</v>
      </c>
      <c r="Q280" s="47"/>
      <c r="R280" s="47"/>
      <c r="S280" s="47"/>
      <c r="T280" s="47"/>
      <c r="U280" s="47"/>
      <c r="V280" s="47"/>
      <c r="W280" s="47"/>
      <c r="X280" s="47"/>
    </row>
    <row r="281" spans="1:24" ht="25.5" x14ac:dyDescent="0.2">
      <c r="A281" s="56" t="s">
        <v>265</v>
      </c>
      <c r="B281" s="151" t="s">
        <v>18</v>
      </c>
      <c r="C281" s="269" t="s">
        <v>343</v>
      </c>
      <c r="D281" s="56" t="s">
        <v>344</v>
      </c>
      <c r="E281" s="57">
        <v>42766</v>
      </c>
      <c r="F281" s="62">
        <v>44255</v>
      </c>
      <c r="G281" s="57">
        <v>42864</v>
      </c>
      <c r="H281" s="63">
        <v>135000000</v>
      </c>
      <c r="I281" s="63">
        <v>155025000</v>
      </c>
      <c r="J281" s="64">
        <v>85</v>
      </c>
      <c r="K281" s="56" t="s">
        <v>41</v>
      </c>
      <c r="L281" s="34">
        <v>114750000</v>
      </c>
      <c r="M281" s="65">
        <v>0.86956522000000003</v>
      </c>
      <c r="N281" s="59">
        <v>100</v>
      </c>
      <c r="O281" s="34">
        <v>155025000</v>
      </c>
      <c r="P281" s="34">
        <v>114750000</v>
      </c>
      <c r="Q281" s="47"/>
      <c r="R281" s="47"/>
      <c r="S281" s="47"/>
      <c r="T281" s="47"/>
      <c r="U281" s="47"/>
      <c r="V281" s="47"/>
      <c r="W281" s="47"/>
      <c r="X281" s="47"/>
    </row>
    <row r="282" spans="1:24" ht="25.5" x14ac:dyDescent="0.2">
      <c r="A282" s="56" t="s">
        <v>265</v>
      </c>
      <c r="B282" s="151" t="s">
        <v>18</v>
      </c>
      <c r="C282" s="269" t="s">
        <v>345</v>
      </c>
      <c r="D282" s="56" t="s">
        <v>346</v>
      </c>
      <c r="E282" s="57">
        <v>42753</v>
      </c>
      <c r="F282" s="62">
        <v>44256</v>
      </c>
      <c r="G282" s="57">
        <v>42879</v>
      </c>
      <c r="H282" s="63">
        <v>149999999</v>
      </c>
      <c r="I282" s="63">
        <v>172500000</v>
      </c>
      <c r="J282" s="64">
        <v>85</v>
      </c>
      <c r="K282" s="56" t="s">
        <v>41</v>
      </c>
      <c r="L282" s="34">
        <v>127499999.15000001</v>
      </c>
      <c r="M282" s="65">
        <v>0.86956520999999998</v>
      </c>
      <c r="N282" s="59">
        <v>100</v>
      </c>
      <c r="O282" s="34">
        <v>172500000</v>
      </c>
      <c r="P282" s="34">
        <v>127499999.15000001</v>
      </c>
      <c r="Q282" s="47"/>
      <c r="R282" s="47"/>
      <c r="S282" s="47"/>
      <c r="T282" s="47"/>
      <c r="U282" s="47"/>
      <c r="V282" s="47"/>
      <c r="W282" s="47"/>
      <c r="X282" s="47"/>
    </row>
    <row r="283" spans="1:24" ht="25.5" x14ac:dyDescent="0.2">
      <c r="A283" s="56" t="s">
        <v>265</v>
      </c>
      <c r="B283" s="151" t="s">
        <v>18</v>
      </c>
      <c r="C283" s="269" t="s">
        <v>347</v>
      </c>
      <c r="D283" s="56" t="s">
        <v>348</v>
      </c>
      <c r="E283" s="57">
        <v>42793</v>
      </c>
      <c r="F283" s="62">
        <v>44255</v>
      </c>
      <c r="G283" s="57">
        <v>42864</v>
      </c>
      <c r="H283" s="63">
        <v>226594552</v>
      </c>
      <c r="I283" s="63">
        <v>260498700</v>
      </c>
      <c r="J283" s="64">
        <v>85</v>
      </c>
      <c r="K283" s="56" t="s">
        <v>41</v>
      </c>
      <c r="L283" s="34">
        <v>192605369.19999999</v>
      </c>
      <c r="M283" s="65">
        <v>0.86984907</v>
      </c>
      <c r="N283" s="59">
        <v>100</v>
      </c>
      <c r="O283" s="34">
        <v>260498700</v>
      </c>
      <c r="P283" s="34">
        <v>192605369.19999999</v>
      </c>
      <c r="Q283" s="47"/>
      <c r="R283" s="47"/>
      <c r="S283" s="47"/>
      <c r="T283" s="47"/>
      <c r="U283" s="47"/>
      <c r="V283" s="47"/>
      <c r="W283" s="47"/>
      <c r="X283" s="47"/>
    </row>
    <row r="284" spans="1:24" ht="25.5" x14ac:dyDescent="0.2">
      <c r="A284" s="56" t="s">
        <v>265</v>
      </c>
      <c r="B284" s="151" t="s">
        <v>18</v>
      </c>
      <c r="C284" s="269" t="s">
        <v>349</v>
      </c>
      <c r="D284" s="56" t="s">
        <v>350</v>
      </c>
      <c r="E284" s="57">
        <v>42760</v>
      </c>
      <c r="F284" s="62">
        <v>43646</v>
      </c>
      <c r="G284" s="57">
        <v>42893</v>
      </c>
      <c r="H284" s="63">
        <v>52500000</v>
      </c>
      <c r="I284" s="63">
        <v>60375002</v>
      </c>
      <c r="J284" s="64">
        <v>85</v>
      </c>
      <c r="K284" s="56" t="s">
        <v>41</v>
      </c>
      <c r="L284" s="34">
        <v>44625000</v>
      </c>
      <c r="M284" s="65">
        <v>0.86956518999999999</v>
      </c>
      <c r="N284" s="59">
        <v>100</v>
      </c>
      <c r="O284" s="34">
        <v>60375002</v>
      </c>
      <c r="P284" s="34">
        <v>44625000</v>
      </c>
      <c r="Q284" s="47"/>
      <c r="R284" s="47"/>
      <c r="S284" s="47"/>
      <c r="T284" s="47"/>
      <c r="U284" s="47"/>
      <c r="V284" s="47"/>
      <c r="W284" s="47"/>
      <c r="X284" s="47"/>
    </row>
    <row r="285" spans="1:24" ht="25.5" x14ac:dyDescent="0.2">
      <c r="A285" s="56" t="s">
        <v>265</v>
      </c>
      <c r="B285" s="151" t="s">
        <v>18</v>
      </c>
      <c r="C285" s="269" t="s">
        <v>351</v>
      </c>
      <c r="D285" s="56" t="s">
        <v>352</v>
      </c>
      <c r="E285" s="57">
        <v>42781</v>
      </c>
      <c r="F285" s="62">
        <v>43738</v>
      </c>
      <c r="G285" s="57">
        <v>42879</v>
      </c>
      <c r="H285" s="63">
        <v>12000000</v>
      </c>
      <c r="I285" s="63">
        <v>13800000</v>
      </c>
      <c r="J285" s="64">
        <v>85</v>
      </c>
      <c r="K285" s="56" t="s">
        <v>41</v>
      </c>
      <c r="L285" s="34">
        <v>10200000</v>
      </c>
      <c r="M285" s="65">
        <v>0.86956522000000003</v>
      </c>
      <c r="N285" s="59">
        <v>100</v>
      </c>
      <c r="O285" s="34">
        <v>13800000</v>
      </c>
      <c r="P285" s="34">
        <v>10200000</v>
      </c>
      <c r="Q285" s="47"/>
      <c r="R285" s="47"/>
      <c r="S285" s="47"/>
      <c r="T285" s="47"/>
      <c r="U285" s="47"/>
      <c r="V285" s="47"/>
      <c r="W285" s="47"/>
      <c r="X285" s="47"/>
    </row>
    <row r="286" spans="1:24" ht="25.5" x14ac:dyDescent="0.2">
      <c r="A286" s="56" t="s">
        <v>265</v>
      </c>
      <c r="B286" s="151" t="s">
        <v>18</v>
      </c>
      <c r="C286" s="269" t="s">
        <v>353</v>
      </c>
      <c r="D286" s="56" t="s">
        <v>354</v>
      </c>
      <c r="E286" s="57">
        <v>42786</v>
      </c>
      <c r="F286" s="62">
        <v>44256</v>
      </c>
      <c r="G286" s="57">
        <v>42879</v>
      </c>
      <c r="H286" s="63">
        <v>52050000</v>
      </c>
      <c r="I286" s="63">
        <v>59857500</v>
      </c>
      <c r="J286" s="64">
        <v>85</v>
      </c>
      <c r="K286" s="56" t="s">
        <v>41</v>
      </c>
      <c r="L286" s="34">
        <v>44242500</v>
      </c>
      <c r="M286" s="65">
        <v>0.86956522000000003</v>
      </c>
      <c r="N286" s="59">
        <v>100</v>
      </c>
      <c r="O286" s="34">
        <v>59857500</v>
      </c>
      <c r="P286" s="34">
        <v>44242500</v>
      </c>
      <c r="Q286" s="47"/>
      <c r="R286" s="47"/>
      <c r="S286" s="47"/>
      <c r="T286" s="47"/>
      <c r="U286" s="47"/>
      <c r="V286" s="47"/>
      <c r="W286" s="47"/>
      <c r="X286" s="47"/>
    </row>
    <row r="287" spans="1:24" ht="25.5" x14ac:dyDescent="0.2">
      <c r="A287" s="56" t="s">
        <v>265</v>
      </c>
      <c r="B287" s="151" t="s">
        <v>18</v>
      </c>
      <c r="C287" s="269" t="s">
        <v>355</v>
      </c>
      <c r="D287" s="56" t="s">
        <v>356</v>
      </c>
      <c r="E287" s="57">
        <v>42796</v>
      </c>
      <c r="F287" s="62">
        <v>44216</v>
      </c>
      <c r="G287" s="57">
        <v>42893</v>
      </c>
      <c r="H287" s="63">
        <v>240000000</v>
      </c>
      <c r="I287" s="63">
        <v>276000000</v>
      </c>
      <c r="J287" s="64">
        <v>85</v>
      </c>
      <c r="K287" s="56" t="s">
        <v>41</v>
      </c>
      <c r="L287" s="34">
        <v>204000000</v>
      </c>
      <c r="M287" s="65">
        <v>0.86956520999999998</v>
      </c>
      <c r="N287" s="59">
        <v>100</v>
      </c>
      <c r="O287" s="34">
        <v>276000000</v>
      </c>
      <c r="P287" s="34">
        <v>204000000</v>
      </c>
      <c r="Q287" s="47"/>
      <c r="R287" s="47"/>
      <c r="S287" s="47"/>
      <c r="T287" s="47"/>
      <c r="U287" s="47"/>
      <c r="V287" s="47"/>
      <c r="W287" s="47"/>
      <c r="X287" s="47"/>
    </row>
    <row r="288" spans="1:24" ht="25.5" x14ac:dyDescent="0.2">
      <c r="A288" s="56" t="s">
        <v>265</v>
      </c>
      <c r="B288" s="151" t="s">
        <v>18</v>
      </c>
      <c r="C288" s="269" t="s">
        <v>357</v>
      </c>
      <c r="D288" s="56" t="s">
        <v>358</v>
      </c>
      <c r="E288" s="57">
        <v>42781</v>
      </c>
      <c r="F288" s="62">
        <v>44301</v>
      </c>
      <c r="G288" s="57">
        <v>42893</v>
      </c>
      <c r="H288" s="63">
        <v>165999999</v>
      </c>
      <c r="I288" s="63">
        <v>190900000</v>
      </c>
      <c r="J288" s="64">
        <v>85</v>
      </c>
      <c r="K288" s="56" t="s">
        <v>41</v>
      </c>
      <c r="L288" s="34">
        <v>141099999.15000001</v>
      </c>
      <c r="M288" s="65">
        <v>0.86956520999999998</v>
      </c>
      <c r="N288" s="59">
        <v>100</v>
      </c>
      <c r="O288" s="34">
        <v>190900000</v>
      </c>
      <c r="P288" s="34">
        <v>141099999.15000001</v>
      </c>
      <c r="Q288" s="47"/>
      <c r="R288" s="47"/>
      <c r="S288" s="47"/>
      <c r="T288" s="47"/>
      <c r="U288" s="47"/>
      <c r="V288" s="47"/>
      <c r="W288" s="47"/>
      <c r="X288" s="47"/>
    </row>
    <row r="289" spans="1:24" ht="25.5" x14ac:dyDescent="0.2">
      <c r="A289" s="56" t="s">
        <v>265</v>
      </c>
      <c r="B289" s="151" t="s">
        <v>18</v>
      </c>
      <c r="C289" s="269" t="s">
        <v>359</v>
      </c>
      <c r="D289" s="56" t="s">
        <v>360</v>
      </c>
      <c r="E289" s="57">
        <v>42781</v>
      </c>
      <c r="F289" s="62">
        <v>44296</v>
      </c>
      <c r="G289" s="57">
        <v>42893</v>
      </c>
      <c r="H289" s="63">
        <v>213198818</v>
      </c>
      <c r="I289" s="63">
        <v>245178643</v>
      </c>
      <c r="J289" s="64">
        <v>85</v>
      </c>
      <c r="K289" s="56" t="s">
        <v>41</v>
      </c>
      <c r="L289" s="34">
        <v>181218995.30000001</v>
      </c>
      <c r="M289" s="65">
        <v>0.86956520999999998</v>
      </c>
      <c r="N289" s="59">
        <v>100</v>
      </c>
      <c r="O289" s="34">
        <v>245178643</v>
      </c>
      <c r="P289" s="34">
        <v>181218995.30000001</v>
      </c>
      <c r="Q289" s="47"/>
      <c r="R289" s="47"/>
      <c r="S289" s="47"/>
      <c r="T289" s="47"/>
      <c r="U289" s="47"/>
      <c r="V289" s="47"/>
      <c r="W289" s="47"/>
      <c r="X289" s="47"/>
    </row>
    <row r="290" spans="1:24" ht="25.5" x14ac:dyDescent="0.2">
      <c r="A290" s="56" t="s">
        <v>265</v>
      </c>
      <c r="B290" s="151" t="s">
        <v>18</v>
      </c>
      <c r="C290" s="269" t="s">
        <v>361</v>
      </c>
      <c r="D290" s="56" t="s">
        <v>362</v>
      </c>
      <c r="E290" s="57">
        <v>42766</v>
      </c>
      <c r="F290" s="62">
        <v>44729</v>
      </c>
      <c r="G290" s="57">
        <v>42893</v>
      </c>
      <c r="H290" s="63">
        <v>284999998</v>
      </c>
      <c r="I290" s="63">
        <v>327750000</v>
      </c>
      <c r="J290" s="64">
        <v>85</v>
      </c>
      <c r="K290" s="56" t="s">
        <v>41</v>
      </c>
      <c r="L290" s="34">
        <v>242249998.30000001</v>
      </c>
      <c r="M290" s="65">
        <v>0.86956520999999998</v>
      </c>
      <c r="N290" s="59">
        <v>100</v>
      </c>
      <c r="O290" s="34">
        <v>327750000</v>
      </c>
      <c r="P290" s="34">
        <v>242249998.30000001</v>
      </c>
      <c r="Q290" s="47"/>
      <c r="R290" s="47"/>
      <c r="S290" s="47"/>
      <c r="T290" s="47"/>
      <c r="U290" s="47"/>
      <c r="V290" s="47"/>
      <c r="W290" s="47"/>
      <c r="X290" s="47"/>
    </row>
    <row r="291" spans="1:24" ht="25.5" x14ac:dyDescent="0.2">
      <c r="A291" s="56" t="s">
        <v>265</v>
      </c>
      <c r="B291" s="151" t="s">
        <v>18</v>
      </c>
      <c r="C291" s="269" t="s">
        <v>363</v>
      </c>
      <c r="D291" s="56" t="s">
        <v>364</v>
      </c>
      <c r="E291" s="57">
        <v>42821</v>
      </c>
      <c r="F291" s="62">
        <v>44072</v>
      </c>
      <c r="G291" s="57">
        <v>42893</v>
      </c>
      <c r="H291" s="63">
        <v>119999999</v>
      </c>
      <c r="I291" s="63">
        <v>138000000</v>
      </c>
      <c r="J291" s="64">
        <v>85</v>
      </c>
      <c r="K291" s="56" t="s">
        <v>41</v>
      </c>
      <c r="L291" s="34">
        <v>101999999.15000001</v>
      </c>
      <c r="M291" s="65">
        <v>0.86956520999999998</v>
      </c>
      <c r="N291" s="59">
        <v>100</v>
      </c>
      <c r="O291" s="34">
        <v>138000000</v>
      </c>
      <c r="P291" s="34">
        <v>101999999.15000001</v>
      </c>
      <c r="Q291" s="47"/>
      <c r="R291" s="47"/>
      <c r="S291" s="47"/>
      <c r="T291" s="47"/>
      <c r="U291" s="47"/>
      <c r="V291" s="47"/>
      <c r="W291" s="47"/>
      <c r="X291" s="47"/>
    </row>
    <row r="292" spans="1:24" ht="25.5" x14ac:dyDescent="0.2">
      <c r="A292" s="56" t="s">
        <v>265</v>
      </c>
      <c r="B292" s="151" t="s">
        <v>18</v>
      </c>
      <c r="C292" s="269" t="s">
        <v>365</v>
      </c>
      <c r="D292" s="56" t="s">
        <v>366</v>
      </c>
      <c r="E292" s="57">
        <v>42817</v>
      </c>
      <c r="F292" s="62">
        <v>44155</v>
      </c>
      <c r="G292" s="57">
        <v>42907</v>
      </c>
      <c r="H292" s="63">
        <v>95646496</v>
      </c>
      <c r="I292" s="63">
        <v>109993472</v>
      </c>
      <c r="J292" s="64">
        <v>85</v>
      </c>
      <c r="K292" s="56" t="s">
        <v>41</v>
      </c>
      <c r="L292" s="34">
        <v>81299521.599999994</v>
      </c>
      <c r="M292" s="65">
        <v>0.86956520000000004</v>
      </c>
      <c r="N292" s="59">
        <v>100</v>
      </c>
      <c r="O292" s="34">
        <v>109993472</v>
      </c>
      <c r="P292" s="34">
        <v>81299521.599999994</v>
      </c>
      <c r="Q292" s="47"/>
      <c r="R292" s="47"/>
      <c r="S292" s="47"/>
      <c r="T292" s="47"/>
      <c r="U292" s="47"/>
      <c r="V292" s="47"/>
      <c r="W292" s="47"/>
      <c r="X292" s="47"/>
    </row>
    <row r="293" spans="1:24" ht="25.5" x14ac:dyDescent="0.2">
      <c r="A293" s="56" t="s">
        <v>265</v>
      </c>
      <c r="B293" s="151" t="s">
        <v>18</v>
      </c>
      <c r="C293" s="269" t="s">
        <v>367</v>
      </c>
      <c r="D293" s="56" t="s">
        <v>368</v>
      </c>
      <c r="E293" s="57">
        <v>42824</v>
      </c>
      <c r="F293" s="62">
        <v>44529</v>
      </c>
      <c r="G293" s="57">
        <v>42907</v>
      </c>
      <c r="H293" s="63">
        <v>220000000</v>
      </c>
      <c r="I293" s="63">
        <v>253000000</v>
      </c>
      <c r="J293" s="64">
        <v>85</v>
      </c>
      <c r="K293" s="56" t="s">
        <v>41</v>
      </c>
      <c r="L293" s="34">
        <v>187000000</v>
      </c>
      <c r="M293" s="65">
        <v>0.86956522000000003</v>
      </c>
      <c r="N293" s="59">
        <v>100</v>
      </c>
      <c r="O293" s="34">
        <v>253000000</v>
      </c>
      <c r="P293" s="34">
        <v>187000000</v>
      </c>
      <c r="Q293" s="47"/>
      <c r="R293" s="47"/>
      <c r="S293" s="47"/>
      <c r="T293" s="47"/>
      <c r="U293" s="47"/>
      <c r="V293" s="47"/>
      <c r="W293" s="47"/>
      <c r="X293" s="47"/>
    </row>
    <row r="294" spans="1:24" ht="25.5" x14ac:dyDescent="0.2">
      <c r="A294" s="56" t="s">
        <v>265</v>
      </c>
      <c r="B294" s="151" t="s">
        <v>18</v>
      </c>
      <c r="C294" s="269" t="s">
        <v>369</v>
      </c>
      <c r="D294" s="56" t="s">
        <v>370</v>
      </c>
      <c r="E294" s="57">
        <v>42795</v>
      </c>
      <c r="F294" s="62">
        <v>43738</v>
      </c>
      <c r="G294" s="57">
        <v>42934</v>
      </c>
      <c r="H294" s="63">
        <v>86000000</v>
      </c>
      <c r="I294" s="63">
        <v>98900000</v>
      </c>
      <c r="J294" s="64">
        <v>85</v>
      </c>
      <c r="K294" s="56" t="s">
        <v>41</v>
      </c>
      <c r="L294" s="34">
        <v>73100000</v>
      </c>
      <c r="M294" s="65">
        <v>0.86956522000000003</v>
      </c>
      <c r="N294" s="59">
        <v>100</v>
      </c>
      <c r="O294" s="34">
        <v>98900000</v>
      </c>
      <c r="P294" s="34">
        <v>73100000</v>
      </c>
      <c r="Q294" s="47"/>
      <c r="R294" s="47"/>
      <c r="S294" s="47"/>
      <c r="T294" s="47"/>
      <c r="U294" s="47"/>
      <c r="V294" s="47"/>
      <c r="W294" s="47"/>
      <c r="X294" s="47"/>
    </row>
    <row r="295" spans="1:24" ht="25.5" x14ac:dyDescent="0.2">
      <c r="A295" s="56" t="s">
        <v>265</v>
      </c>
      <c r="B295" s="151" t="s">
        <v>18</v>
      </c>
      <c r="C295" s="269" t="s">
        <v>371</v>
      </c>
      <c r="D295" s="56" t="s">
        <v>372</v>
      </c>
      <c r="E295" s="57">
        <v>42963</v>
      </c>
      <c r="F295" s="62">
        <v>44394</v>
      </c>
      <c r="G295" s="57">
        <v>43041</v>
      </c>
      <c r="H295" s="63">
        <v>117800999</v>
      </c>
      <c r="I295" s="63">
        <v>137800999</v>
      </c>
      <c r="J295" s="64">
        <v>85</v>
      </c>
      <c r="K295" s="56" t="s">
        <v>41</v>
      </c>
      <c r="L295" s="34">
        <v>100130849.15000001</v>
      </c>
      <c r="M295" s="65">
        <v>0.85486317000000001</v>
      </c>
      <c r="N295" s="59">
        <v>100</v>
      </c>
      <c r="O295" s="34">
        <v>137800999</v>
      </c>
      <c r="P295" s="34">
        <v>100130849.15000001</v>
      </c>
      <c r="Q295" s="47"/>
      <c r="R295" s="47"/>
      <c r="S295" s="47"/>
      <c r="T295" s="47"/>
      <c r="U295" s="47"/>
      <c r="V295" s="47"/>
      <c r="W295" s="47"/>
      <c r="X295" s="47"/>
    </row>
    <row r="296" spans="1:24" ht="25.5" x14ac:dyDescent="0.2">
      <c r="A296" s="56" t="s">
        <v>265</v>
      </c>
      <c r="B296" s="151" t="s">
        <v>18</v>
      </c>
      <c r="C296" s="269" t="s">
        <v>373</v>
      </c>
      <c r="D296" s="56" t="s">
        <v>374</v>
      </c>
      <c r="E296" s="57">
        <v>42781</v>
      </c>
      <c r="F296" s="62">
        <v>43646</v>
      </c>
      <c r="G296" s="57">
        <v>42971</v>
      </c>
      <c r="H296" s="63">
        <v>289999992</v>
      </c>
      <c r="I296" s="63">
        <v>333499990</v>
      </c>
      <c r="J296" s="64">
        <v>85</v>
      </c>
      <c r="K296" s="56" t="s">
        <v>41</v>
      </c>
      <c r="L296" s="34">
        <v>246499993.19999999</v>
      </c>
      <c r="M296" s="65">
        <v>0.86956522000000003</v>
      </c>
      <c r="N296" s="59">
        <v>100</v>
      </c>
      <c r="O296" s="34">
        <v>333499990</v>
      </c>
      <c r="P296" s="34">
        <v>246499993.19999999</v>
      </c>
      <c r="Q296" s="47"/>
      <c r="R296" s="47"/>
      <c r="S296" s="47"/>
      <c r="T296" s="47"/>
      <c r="U296" s="47"/>
      <c r="V296" s="47"/>
      <c r="W296" s="47"/>
      <c r="X296" s="47"/>
    </row>
    <row r="297" spans="1:24" ht="25.5" x14ac:dyDescent="0.2">
      <c r="A297" s="56" t="s">
        <v>265</v>
      </c>
      <c r="B297" s="151" t="s">
        <v>18</v>
      </c>
      <c r="C297" s="269" t="s">
        <v>376</v>
      </c>
      <c r="D297" s="56" t="s">
        <v>377</v>
      </c>
      <c r="E297" s="57">
        <v>42795</v>
      </c>
      <c r="F297" s="62">
        <v>44154</v>
      </c>
      <c r="G297" s="57">
        <v>42971</v>
      </c>
      <c r="H297" s="63">
        <v>129999999</v>
      </c>
      <c r="I297" s="63">
        <v>149500000</v>
      </c>
      <c r="J297" s="64">
        <v>85</v>
      </c>
      <c r="K297" s="56" t="s">
        <v>41</v>
      </c>
      <c r="L297" s="34">
        <v>110499999.15000001</v>
      </c>
      <c r="M297" s="65">
        <v>0.86956520999999998</v>
      </c>
      <c r="N297" s="59">
        <v>100</v>
      </c>
      <c r="O297" s="34">
        <v>149500000</v>
      </c>
      <c r="P297" s="34">
        <v>110499999.15000001</v>
      </c>
      <c r="Q297" s="47"/>
      <c r="R297" s="47"/>
      <c r="S297" s="47"/>
      <c r="T297" s="47"/>
      <c r="U297" s="47"/>
      <c r="V297" s="47"/>
      <c r="W297" s="47"/>
      <c r="X297" s="47"/>
    </row>
    <row r="298" spans="1:24" ht="25.5" x14ac:dyDescent="0.2">
      <c r="A298" s="56" t="s">
        <v>265</v>
      </c>
      <c r="B298" s="151" t="s">
        <v>18</v>
      </c>
      <c r="C298" s="269" t="s">
        <v>378</v>
      </c>
      <c r="D298" s="56" t="s">
        <v>379</v>
      </c>
      <c r="E298" s="57">
        <v>42900</v>
      </c>
      <c r="F298" s="62">
        <v>44134</v>
      </c>
      <c r="G298" s="57">
        <v>43041</v>
      </c>
      <c r="H298" s="63">
        <v>204521443</v>
      </c>
      <c r="I298" s="63">
        <v>234223300</v>
      </c>
      <c r="J298" s="64">
        <v>85</v>
      </c>
      <c r="K298" s="56" t="s">
        <v>41</v>
      </c>
      <c r="L298" s="34">
        <v>173843226.55000001</v>
      </c>
      <c r="M298" s="65">
        <v>0.86956520999999998</v>
      </c>
      <c r="N298" s="59">
        <v>100</v>
      </c>
      <c r="O298" s="34">
        <v>234223300</v>
      </c>
      <c r="P298" s="34">
        <v>173843226.55000001</v>
      </c>
      <c r="Q298" s="47"/>
      <c r="R298" s="47"/>
      <c r="S298" s="47"/>
      <c r="T298" s="47"/>
      <c r="U298" s="47"/>
      <c r="V298" s="47"/>
      <c r="W298" s="47"/>
      <c r="X298" s="47"/>
    </row>
    <row r="299" spans="1:24" ht="25.5" x14ac:dyDescent="0.2">
      <c r="A299" s="56" t="s">
        <v>265</v>
      </c>
      <c r="B299" s="151" t="s">
        <v>18</v>
      </c>
      <c r="C299" s="269" t="s">
        <v>380</v>
      </c>
      <c r="D299" s="56" t="s">
        <v>381</v>
      </c>
      <c r="E299" s="57">
        <v>43007</v>
      </c>
      <c r="F299" s="62">
        <v>45107</v>
      </c>
      <c r="G299" s="57">
        <v>43060</v>
      </c>
      <c r="H299" s="63">
        <v>230457267</v>
      </c>
      <c r="I299" s="63">
        <v>264741260</v>
      </c>
      <c r="J299" s="64">
        <v>85</v>
      </c>
      <c r="K299" s="56" t="s">
        <v>41</v>
      </c>
      <c r="L299" s="34">
        <v>195888676.94999999</v>
      </c>
      <c r="M299" s="65">
        <v>0.87050000000000005</v>
      </c>
      <c r="N299" s="59">
        <v>100</v>
      </c>
      <c r="O299" s="34">
        <v>264741260</v>
      </c>
      <c r="P299" s="34">
        <v>195888676.94999999</v>
      </c>
      <c r="Q299" s="47"/>
      <c r="R299" s="47"/>
      <c r="S299" s="47"/>
      <c r="T299" s="47"/>
      <c r="U299" s="47"/>
      <c r="V299" s="47"/>
      <c r="W299" s="47"/>
      <c r="X299" s="47"/>
    </row>
    <row r="300" spans="1:24" ht="38.25" x14ac:dyDescent="0.2">
      <c r="A300" s="56" t="s">
        <v>265</v>
      </c>
      <c r="B300" s="151" t="s">
        <v>18</v>
      </c>
      <c r="C300" s="269" t="s">
        <v>382</v>
      </c>
      <c r="D300" s="56" t="s">
        <v>383</v>
      </c>
      <c r="E300" s="57">
        <v>43020</v>
      </c>
      <c r="F300" s="62">
        <v>44315</v>
      </c>
      <c r="G300" s="57">
        <v>43069</v>
      </c>
      <c r="H300" s="63">
        <v>284999999</v>
      </c>
      <c r="I300" s="63">
        <v>327750000</v>
      </c>
      <c r="J300" s="64">
        <v>85</v>
      </c>
      <c r="K300" s="56" t="s">
        <v>41</v>
      </c>
      <c r="L300" s="34">
        <v>242249999.15000001</v>
      </c>
      <c r="M300" s="65">
        <v>0.86956520999999998</v>
      </c>
      <c r="N300" s="59">
        <v>100</v>
      </c>
      <c r="O300" s="34">
        <v>327750000</v>
      </c>
      <c r="P300" s="34">
        <v>242249999.15000001</v>
      </c>
      <c r="Q300" s="47"/>
      <c r="R300" s="47"/>
      <c r="S300" s="47"/>
      <c r="T300" s="47"/>
      <c r="U300" s="47"/>
      <c r="V300" s="47"/>
      <c r="W300" s="47"/>
      <c r="X300" s="47"/>
    </row>
    <row r="301" spans="1:24" ht="25.5" x14ac:dyDescent="0.2">
      <c r="A301" s="56" t="s">
        <v>265</v>
      </c>
      <c r="B301" s="151" t="s">
        <v>18</v>
      </c>
      <c r="C301" s="269" t="s">
        <v>384</v>
      </c>
      <c r="D301" s="56" t="s">
        <v>61</v>
      </c>
      <c r="E301" s="57">
        <v>43028</v>
      </c>
      <c r="F301" s="62">
        <v>44497</v>
      </c>
      <c r="G301" s="57">
        <v>43060</v>
      </c>
      <c r="H301" s="63">
        <v>3324159141</v>
      </c>
      <c r="I301" s="63">
        <v>3822783045</v>
      </c>
      <c r="J301" s="64">
        <v>85</v>
      </c>
      <c r="K301" s="56" t="s">
        <v>41</v>
      </c>
      <c r="L301" s="34">
        <v>2825535269.8499999</v>
      </c>
      <c r="M301" s="65">
        <v>0.86956520999999998</v>
      </c>
      <c r="N301" s="59">
        <v>100</v>
      </c>
      <c r="O301" s="34">
        <v>3822783045</v>
      </c>
      <c r="P301" s="34">
        <v>2825535269.8499999</v>
      </c>
      <c r="Q301" s="47"/>
      <c r="R301" s="47"/>
      <c r="S301" s="47"/>
      <c r="T301" s="47"/>
      <c r="U301" s="47"/>
      <c r="V301" s="47"/>
      <c r="W301" s="47"/>
      <c r="X301" s="47"/>
    </row>
    <row r="302" spans="1:24" ht="25.5" x14ac:dyDescent="0.2">
      <c r="A302" s="56" t="s">
        <v>265</v>
      </c>
      <c r="B302" s="151" t="s">
        <v>18</v>
      </c>
      <c r="C302" s="269" t="s">
        <v>385</v>
      </c>
      <c r="D302" s="56" t="s">
        <v>386</v>
      </c>
      <c r="E302" s="57">
        <v>43034</v>
      </c>
      <c r="F302" s="62">
        <v>44255</v>
      </c>
      <c r="G302" s="57">
        <v>43075</v>
      </c>
      <c r="H302" s="63">
        <v>290000000</v>
      </c>
      <c r="I302" s="63">
        <v>333500000</v>
      </c>
      <c r="J302" s="64">
        <v>85</v>
      </c>
      <c r="K302" s="56" t="s">
        <v>41</v>
      </c>
      <c r="L302" s="34">
        <v>246500000</v>
      </c>
      <c r="M302" s="65">
        <v>0.86956522000000003</v>
      </c>
      <c r="N302" s="59">
        <v>100</v>
      </c>
      <c r="O302" s="34">
        <v>333500000</v>
      </c>
      <c r="P302" s="34">
        <v>246500000</v>
      </c>
      <c r="Q302" s="47"/>
      <c r="R302" s="47"/>
      <c r="S302" s="47"/>
      <c r="T302" s="47"/>
      <c r="U302" s="47"/>
      <c r="V302" s="47"/>
      <c r="W302" s="47"/>
      <c r="X302" s="47"/>
    </row>
    <row r="303" spans="1:24" ht="25.5" x14ac:dyDescent="0.2">
      <c r="A303" s="56" t="s">
        <v>265</v>
      </c>
      <c r="B303" s="151" t="s">
        <v>18</v>
      </c>
      <c r="C303" s="269" t="s">
        <v>387</v>
      </c>
      <c r="D303" s="56" t="s">
        <v>388</v>
      </c>
      <c r="E303" s="57">
        <v>43180</v>
      </c>
      <c r="F303" s="62">
        <v>43799</v>
      </c>
      <c r="G303" s="57">
        <v>43211</v>
      </c>
      <c r="H303" s="63">
        <v>75000000</v>
      </c>
      <c r="I303" s="63">
        <v>86250000</v>
      </c>
      <c r="J303" s="64">
        <v>85</v>
      </c>
      <c r="K303" s="56" t="s">
        <v>41</v>
      </c>
      <c r="L303" s="34">
        <v>63750000</v>
      </c>
      <c r="M303" s="65">
        <v>0.86956522000000003</v>
      </c>
      <c r="N303" s="59">
        <v>100</v>
      </c>
      <c r="O303" s="34">
        <v>86250000</v>
      </c>
      <c r="P303" s="34">
        <v>63750000</v>
      </c>
      <c r="Q303" s="47"/>
      <c r="R303" s="47"/>
      <c r="S303" s="47"/>
      <c r="T303" s="47"/>
      <c r="U303" s="47"/>
      <c r="V303" s="47"/>
      <c r="W303" s="47"/>
      <c r="X303" s="47"/>
    </row>
    <row r="304" spans="1:24" ht="25.5" x14ac:dyDescent="0.2">
      <c r="A304" s="56" t="s">
        <v>265</v>
      </c>
      <c r="B304" s="151" t="s">
        <v>18</v>
      </c>
      <c r="C304" s="269" t="s">
        <v>3330</v>
      </c>
      <c r="D304" s="56" t="s">
        <v>3331</v>
      </c>
      <c r="E304" s="57">
        <v>43543</v>
      </c>
      <c r="F304" s="62">
        <v>44286</v>
      </c>
      <c r="G304" s="57">
        <v>43671</v>
      </c>
      <c r="H304" s="63">
        <v>223267778</v>
      </c>
      <c r="I304" s="63">
        <v>248075309</v>
      </c>
      <c r="J304" s="64">
        <v>85</v>
      </c>
      <c r="K304" s="56" t="s">
        <v>41</v>
      </c>
      <c r="L304" s="34">
        <v>189777611.30000001</v>
      </c>
      <c r="M304" s="65">
        <v>0.9</v>
      </c>
      <c r="N304" s="59">
        <v>100</v>
      </c>
      <c r="O304" s="34">
        <v>248075309</v>
      </c>
      <c r="P304" s="34">
        <v>189777611.30000001</v>
      </c>
      <c r="Q304" s="47"/>
      <c r="R304" s="47"/>
      <c r="S304" s="47"/>
      <c r="T304" s="47"/>
      <c r="U304" s="47"/>
      <c r="V304" s="47"/>
      <c r="W304" s="47"/>
      <c r="X304" s="47"/>
    </row>
    <row r="305" spans="1:24" ht="25.5" x14ac:dyDescent="0.2">
      <c r="A305" s="56" t="s">
        <v>265</v>
      </c>
      <c r="B305" s="151" t="s">
        <v>18</v>
      </c>
      <c r="C305" s="269" t="s">
        <v>3332</v>
      </c>
      <c r="D305" s="56" t="s">
        <v>3333</v>
      </c>
      <c r="E305" s="57">
        <v>43556</v>
      </c>
      <c r="F305" s="62">
        <v>44286</v>
      </c>
      <c r="G305" s="57">
        <v>43741</v>
      </c>
      <c r="H305" s="63">
        <v>381095000</v>
      </c>
      <c r="I305" s="63">
        <v>423438889</v>
      </c>
      <c r="J305" s="64">
        <v>85</v>
      </c>
      <c r="K305" s="56" t="s">
        <v>41</v>
      </c>
      <c r="L305" s="34">
        <v>323930750</v>
      </c>
      <c r="M305" s="65">
        <v>0.9</v>
      </c>
      <c r="N305" s="59">
        <v>100</v>
      </c>
      <c r="O305" s="34">
        <v>423438889</v>
      </c>
      <c r="P305" s="34">
        <v>323930750</v>
      </c>
      <c r="Q305" s="47"/>
      <c r="R305" s="47"/>
      <c r="S305" s="47"/>
      <c r="T305" s="47"/>
      <c r="U305" s="47"/>
      <c r="V305" s="47"/>
      <c r="W305" s="47"/>
      <c r="X305" s="47"/>
    </row>
    <row r="306" spans="1:24" ht="25.5" x14ac:dyDescent="0.2">
      <c r="A306" s="56" t="s">
        <v>265</v>
      </c>
      <c r="B306" s="151" t="s">
        <v>18</v>
      </c>
      <c r="C306" s="269" t="s">
        <v>3334</v>
      </c>
      <c r="D306" s="56" t="s">
        <v>3335</v>
      </c>
      <c r="E306" s="57">
        <v>43662</v>
      </c>
      <c r="F306" s="62">
        <v>44375</v>
      </c>
      <c r="G306" s="57">
        <v>43699</v>
      </c>
      <c r="H306" s="63">
        <v>198317528</v>
      </c>
      <c r="I306" s="63">
        <v>220352809</v>
      </c>
      <c r="J306" s="64">
        <v>85</v>
      </c>
      <c r="K306" s="56" t="s">
        <v>41</v>
      </c>
      <c r="L306" s="34">
        <v>168569898.80000001</v>
      </c>
      <c r="M306" s="65">
        <v>0.9</v>
      </c>
      <c r="N306" s="59">
        <v>100</v>
      </c>
      <c r="O306" s="34">
        <v>220352809</v>
      </c>
      <c r="P306" s="34">
        <v>168569898.80000001</v>
      </c>
      <c r="Q306" s="47"/>
      <c r="R306" s="47"/>
      <c r="S306" s="47"/>
      <c r="T306" s="47"/>
      <c r="U306" s="47"/>
      <c r="V306" s="47"/>
      <c r="W306" s="47"/>
      <c r="X306" s="47"/>
    </row>
    <row r="307" spans="1:24" ht="25.5" x14ac:dyDescent="0.2">
      <c r="A307" s="56" t="s">
        <v>265</v>
      </c>
      <c r="B307" s="151" t="s">
        <v>18</v>
      </c>
      <c r="C307" s="269" t="s">
        <v>3336</v>
      </c>
      <c r="D307" s="56" t="s">
        <v>3337</v>
      </c>
      <c r="E307" s="57">
        <v>43760</v>
      </c>
      <c r="F307" s="62">
        <v>44286</v>
      </c>
      <c r="G307" s="57">
        <v>43805</v>
      </c>
      <c r="H307" s="63">
        <v>410440449</v>
      </c>
      <c r="I307" s="63">
        <v>456044943</v>
      </c>
      <c r="J307" s="64">
        <v>85</v>
      </c>
      <c r="K307" s="56" t="s">
        <v>41</v>
      </c>
      <c r="L307" s="34">
        <v>348874381.64999998</v>
      </c>
      <c r="M307" s="65">
        <v>0.9</v>
      </c>
      <c r="N307" s="59">
        <v>100</v>
      </c>
      <c r="O307" s="34">
        <v>456044943</v>
      </c>
      <c r="P307" s="34">
        <v>348874381.64999998</v>
      </c>
      <c r="Q307" s="47"/>
      <c r="R307" s="47"/>
      <c r="S307" s="47"/>
      <c r="T307" s="47"/>
      <c r="U307" s="47"/>
      <c r="V307" s="47"/>
      <c r="W307" s="47"/>
      <c r="X307" s="47"/>
    </row>
    <row r="308" spans="1:24" ht="38.25" x14ac:dyDescent="0.2">
      <c r="A308" s="56" t="s">
        <v>389</v>
      </c>
      <c r="B308" s="151" t="s">
        <v>390</v>
      </c>
      <c r="C308" s="269" t="s">
        <v>392</v>
      </c>
      <c r="D308" s="56" t="s">
        <v>393</v>
      </c>
      <c r="E308" s="57">
        <v>42354</v>
      </c>
      <c r="F308" s="62">
        <v>43373</v>
      </c>
      <c r="G308" s="57">
        <v>42461</v>
      </c>
      <c r="H308" s="63">
        <v>872339330</v>
      </c>
      <c r="I308" s="63">
        <v>1034061490</v>
      </c>
      <c r="J308" s="64">
        <v>85</v>
      </c>
      <c r="K308" s="56" t="s">
        <v>41</v>
      </c>
      <c r="L308" s="34">
        <v>741488430.5</v>
      </c>
      <c r="M308" s="65">
        <v>0.84360489000000005</v>
      </c>
      <c r="N308" s="59">
        <v>100</v>
      </c>
      <c r="O308" s="34">
        <v>1034061490</v>
      </c>
      <c r="P308" s="34">
        <v>741488430.5</v>
      </c>
      <c r="Q308" s="47"/>
      <c r="R308" s="47"/>
      <c r="S308" s="47"/>
      <c r="T308" s="47"/>
      <c r="U308" s="47"/>
      <c r="V308" s="47"/>
      <c r="W308" s="47"/>
      <c r="X308" s="47"/>
    </row>
    <row r="309" spans="1:24" ht="38.25" x14ac:dyDescent="0.2">
      <c r="A309" s="56" t="s">
        <v>389</v>
      </c>
      <c r="B309" s="151" t="s">
        <v>394</v>
      </c>
      <c r="C309" s="269" t="s">
        <v>396</v>
      </c>
      <c r="D309" s="56" t="s">
        <v>397</v>
      </c>
      <c r="E309" s="57">
        <v>42367</v>
      </c>
      <c r="F309" s="62">
        <v>43982</v>
      </c>
      <c r="G309" s="57">
        <v>42529</v>
      </c>
      <c r="H309" s="63">
        <v>982985112</v>
      </c>
      <c r="I309" s="63">
        <v>1137947608</v>
      </c>
      <c r="J309" s="64">
        <v>85</v>
      </c>
      <c r="K309" s="56" t="s">
        <v>41</v>
      </c>
      <c r="L309" s="34">
        <v>835537345.20000005</v>
      </c>
      <c r="M309" s="65">
        <v>0.86382281999999999</v>
      </c>
      <c r="N309" s="59">
        <v>100</v>
      </c>
      <c r="O309" s="34">
        <v>1137947608</v>
      </c>
      <c r="P309" s="34">
        <v>835537345.20000005</v>
      </c>
      <c r="Q309" s="47"/>
      <c r="R309" s="47"/>
      <c r="S309" s="47"/>
      <c r="T309" s="47"/>
      <c r="U309" s="47"/>
      <c r="V309" s="47"/>
      <c r="W309" s="47"/>
      <c r="X309" s="47"/>
    </row>
    <row r="310" spans="1:24" ht="25.5" x14ac:dyDescent="0.2">
      <c r="A310" s="56" t="s">
        <v>389</v>
      </c>
      <c r="B310" s="151" t="s">
        <v>398</v>
      </c>
      <c r="C310" s="269" t="s">
        <v>399</v>
      </c>
      <c r="D310" s="56" t="s">
        <v>400</v>
      </c>
      <c r="E310" s="57">
        <v>42571</v>
      </c>
      <c r="F310" s="62">
        <v>42872</v>
      </c>
      <c r="G310" s="57">
        <v>42529</v>
      </c>
      <c r="H310" s="63">
        <v>680386710</v>
      </c>
      <c r="I310" s="63">
        <v>876900000</v>
      </c>
      <c r="J310" s="64">
        <v>85</v>
      </c>
      <c r="K310" s="56" t="s">
        <v>41</v>
      </c>
      <c r="L310" s="34">
        <v>578328703.5</v>
      </c>
      <c r="M310" s="65">
        <v>0.77590000000000003</v>
      </c>
      <c r="N310" s="59">
        <v>100</v>
      </c>
      <c r="O310" s="34">
        <v>876900000</v>
      </c>
      <c r="P310" s="34">
        <v>578328703.5</v>
      </c>
      <c r="Q310" s="47"/>
      <c r="R310" s="47"/>
      <c r="S310" s="47"/>
      <c r="T310" s="47"/>
      <c r="U310" s="47"/>
      <c r="V310" s="47"/>
      <c r="W310" s="47"/>
      <c r="X310" s="47"/>
    </row>
    <row r="311" spans="1:24" ht="38.25" x14ac:dyDescent="0.2">
      <c r="A311" s="56" t="s">
        <v>389</v>
      </c>
      <c r="B311" s="151" t="s">
        <v>401</v>
      </c>
      <c r="C311" s="269" t="s">
        <v>402</v>
      </c>
      <c r="D311" s="56" t="s">
        <v>35</v>
      </c>
      <c r="E311" s="57">
        <v>42479</v>
      </c>
      <c r="F311" s="62">
        <v>43799</v>
      </c>
      <c r="G311" s="57">
        <v>42592</v>
      </c>
      <c r="H311" s="63">
        <v>1011528140</v>
      </c>
      <c r="I311" s="63">
        <v>1279000000</v>
      </c>
      <c r="J311" s="64">
        <v>85</v>
      </c>
      <c r="K311" s="56" t="s">
        <v>41</v>
      </c>
      <c r="L311" s="34">
        <v>859798919</v>
      </c>
      <c r="M311" s="65">
        <v>0.79087423000000001</v>
      </c>
      <c r="N311" s="59">
        <v>100</v>
      </c>
      <c r="O311" s="34">
        <v>1279000000</v>
      </c>
      <c r="P311" s="34">
        <v>859798919</v>
      </c>
      <c r="Q311" s="47"/>
      <c r="R311" s="47"/>
      <c r="S311" s="47"/>
      <c r="T311" s="47"/>
      <c r="U311" s="47"/>
      <c r="V311" s="47"/>
      <c r="W311" s="47"/>
      <c r="X311" s="47"/>
    </row>
    <row r="312" spans="1:24" ht="38.25" x14ac:dyDescent="0.2">
      <c r="A312" s="56" t="s">
        <v>389</v>
      </c>
      <c r="B312" s="151" t="s">
        <v>403</v>
      </c>
      <c r="C312" s="269" t="s">
        <v>405</v>
      </c>
      <c r="D312" s="56" t="s">
        <v>404</v>
      </c>
      <c r="E312" s="57">
        <v>42795</v>
      </c>
      <c r="F312" s="62">
        <v>44164</v>
      </c>
      <c r="G312" s="57">
        <v>42786</v>
      </c>
      <c r="H312" s="63">
        <v>470741787</v>
      </c>
      <c r="I312" s="63">
        <v>559500000</v>
      </c>
      <c r="J312" s="64">
        <v>85</v>
      </c>
      <c r="K312" s="56" t="s">
        <v>41</v>
      </c>
      <c r="L312" s="34">
        <v>400130518.94999999</v>
      </c>
      <c r="M312" s="65">
        <v>0.84136155000000001</v>
      </c>
      <c r="N312" s="59">
        <v>100</v>
      </c>
      <c r="O312" s="34">
        <v>559500000</v>
      </c>
      <c r="P312" s="34">
        <v>400130518.94999999</v>
      </c>
      <c r="Q312" s="47"/>
      <c r="R312" s="47"/>
      <c r="S312" s="47"/>
      <c r="T312" s="47"/>
      <c r="U312" s="47"/>
      <c r="V312" s="47"/>
      <c r="W312" s="47"/>
      <c r="X312" s="47"/>
    </row>
    <row r="313" spans="1:24" ht="25.5" x14ac:dyDescent="0.2">
      <c r="A313" s="56" t="s">
        <v>406</v>
      </c>
      <c r="B313" s="151" t="s">
        <v>18</v>
      </c>
      <c r="C313" s="269" t="s">
        <v>407</v>
      </c>
      <c r="D313" s="56" t="s">
        <v>12</v>
      </c>
      <c r="E313" s="57">
        <v>42744</v>
      </c>
      <c r="F313" s="62">
        <v>45260</v>
      </c>
      <c r="G313" s="57">
        <v>42940</v>
      </c>
      <c r="H313" s="63">
        <v>13510000000</v>
      </c>
      <c r="I313" s="63">
        <v>15894117647</v>
      </c>
      <c r="J313" s="64">
        <v>85</v>
      </c>
      <c r="K313" s="56" t="s">
        <v>41</v>
      </c>
      <c r="L313" s="34">
        <v>11483500000</v>
      </c>
      <c r="M313" s="65">
        <v>0.85</v>
      </c>
      <c r="N313" s="59">
        <v>100</v>
      </c>
      <c r="O313" s="34">
        <v>15894117647</v>
      </c>
      <c r="P313" s="34">
        <v>11483500000</v>
      </c>
      <c r="Q313" s="47"/>
      <c r="R313" s="47"/>
      <c r="S313" s="47"/>
      <c r="T313" s="47"/>
      <c r="U313" s="47"/>
      <c r="V313" s="47"/>
      <c r="W313" s="47"/>
      <c r="X313" s="47"/>
    </row>
    <row r="314" spans="1:24" ht="25.5" x14ac:dyDescent="0.2">
      <c r="A314" s="56" t="s">
        <v>3338</v>
      </c>
      <c r="B314" s="151" t="s">
        <v>3339</v>
      </c>
      <c r="C314" s="269" t="s">
        <v>3354</v>
      </c>
      <c r="D314" s="56" t="s">
        <v>73</v>
      </c>
      <c r="E314" s="57">
        <v>44378</v>
      </c>
      <c r="F314" s="62">
        <v>44926</v>
      </c>
      <c r="G314" s="57">
        <v>43885</v>
      </c>
      <c r="H314" s="63">
        <v>57827000</v>
      </c>
      <c r="I314" s="63">
        <v>57827000</v>
      </c>
      <c r="J314" s="64">
        <v>85</v>
      </c>
      <c r="K314" s="56" t="s">
        <v>41</v>
      </c>
      <c r="L314" s="34">
        <v>49152950</v>
      </c>
      <c r="M314" s="65">
        <v>1</v>
      </c>
      <c r="N314" s="59">
        <v>100</v>
      </c>
      <c r="O314" s="34">
        <v>57827000</v>
      </c>
      <c r="P314" s="34">
        <v>49152950</v>
      </c>
      <c r="Q314" s="47"/>
      <c r="R314" s="47"/>
      <c r="S314" s="47"/>
      <c r="T314" s="47"/>
      <c r="U314" s="47"/>
      <c r="V314" s="47"/>
      <c r="W314" s="47"/>
      <c r="X314" s="47"/>
    </row>
    <row r="315" spans="1:24" ht="38.25" x14ac:dyDescent="0.2">
      <c r="A315" s="56" t="s">
        <v>3338</v>
      </c>
      <c r="B315" s="151" t="s">
        <v>3340</v>
      </c>
      <c r="C315" s="269" t="s">
        <v>3355</v>
      </c>
      <c r="D315" s="56" t="s">
        <v>85</v>
      </c>
      <c r="E315" s="57">
        <v>44075</v>
      </c>
      <c r="F315" s="62">
        <v>44804</v>
      </c>
      <c r="G315" s="57">
        <v>43885</v>
      </c>
      <c r="H315" s="63">
        <v>45253552</v>
      </c>
      <c r="I315" s="63">
        <v>45253552</v>
      </c>
      <c r="J315" s="64">
        <v>85</v>
      </c>
      <c r="K315" s="56" t="s">
        <v>41</v>
      </c>
      <c r="L315" s="34">
        <v>38465519.200000003</v>
      </c>
      <c r="M315" s="65">
        <v>1</v>
      </c>
      <c r="N315" s="59">
        <v>100</v>
      </c>
      <c r="O315" s="34">
        <v>45253552</v>
      </c>
      <c r="P315" s="34">
        <v>38465519.200000003</v>
      </c>
      <c r="Q315" s="47"/>
      <c r="R315" s="47"/>
      <c r="S315" s="47"/>
      <c r="T315" s="47"/>
      <c r="U315" s="47"/>
      <c r="V315" s="47"/>
      <c r="W315" s="47"/>
      <c r="X315" s="47"/>
    </row>
    <row r="316" spans="1:24" ht="25.5" x14ac:dyDescent="0.2">
      <c r="A316" s="56" t="s">
        <v>3338</v>
      </c>
      <c r="B316" s="151" t="s">
        <v>3341</v>
      </c>
      <c r="C316" s="269" t="s">
        <v>3356</v>
      </c>
      <c r="D316" s="56" t="s">
        <v>61</v>
      </c>
      <c r="E316" s="57">
        <v>44105</v>
      </c>
      <c r="F316" s="62">
        <v>44469</v>
      </c>
      <c r="G316" s="57">
        <v>43885</v>
      </c>
      <c r="H316" s="63">
        <v>47733000</v>
      </c>
      <c r="I316" s="63">
        <v>47733000</v>
      </c>
      <c r="J316" s="64">
        <v>85</v>
      </c>
      <c r="K316" s="56" t="s">
        <v>41</v>
      </c>
      <c r="L316" s="34">
        <v>40573050</v>
      </c>
      <c r="M316" s="65">
        <v>1</v>
      </c>
      <c r="N316" s="59">
        <v>100</v>
      </c>
      <c r="O316" s="34">
        <v>47733000</v>
      </c>
      <c r="P316" s="34">
        <v>40573050</v>
      </c>
      <c r="Q316" s="47"/>
      <c r="R316" s="47"/>
      <c r="S316" s="47"/>
      <c r="T316" s="47"/>
      <c r="U316" s="47"/>
      <c r="V316" s="47"/>
      <c r="W316" s="47"/>
      <c r="X316" s="47"/>
    </row>
    <row r="317" spans="1:24" ht="25.5" x14ac:dyDescent="0.2">
      <c r="A317" s="56" t="s">
        <v>3338</v>
      </c>
      <c r="B317" s="151" t="s">
        <v>3342</v>
      </c>
      <c r="C317" s="269" t="s">
        <v>3357</v>
      </c>
      <c r="D317" s="56" t="s">
        <v>93</v>
      </c>
      <c r="E317" s="57">
        <v>44076</v>
      </c>
      <c r="F317" s="62">
        <v>44804</v>
      </c>
      <c r="G317" s="57">
        <v>43885</v>
      </c>
      <c r="H317" s="63">
        <v>92323000</v>
      </c>
      <c r="I317" s="63">
        <v>92323000</v>
      </c>
      <c r="J317" s="64">
        <v>85</v>
      </c>
      <c r="K317" s="56" t="s">
        <v>41</v>
      </c>
      <c r="L317" s="34">
        <v>78474550</v>
      </c>
      <c r="M317" s="65">
        <v>1</v>
      </c>
      <c r="N317" s="59">
        <v>100</v>
      </c>
      <c r="O317" s="34">
        <v>92323000</v>
      </c>
      <c r="P317" s="34">
        <v>78474550</v>
      </c>
      <c r="Q317" s="47"/>
      <c r="R317" s="47"/>
      <c r="S317" s="47"/>
      <c r="T317" s="47"/>
      <c r="U317" s="47"/>
      <c r="V317" s="47"/>
      <c r="W317" s="47"/>
      <c r="X317" s="47"/>
    </row>
    <row r="318" spans="1:24" ht="38.25" x14ac:dyDescent="0.2">
      <c r="A318" s="56" t="s">
        <v>3338</v>
      </c>
      <c r="B318" s="151" t="s">
        <v>3343</v>
      </c>
      <c r="C318" s="269" t="s">
        <v>3358</v>
      </c>
      <c r="D318" s="56" t="s">
        <v>90</v>
      </c>
      <c r="E318" s="57">
        <v>43698</v>
      </c>
      <c r="F318" s="62">
        <v>44561</v>
      </c>
      <c r="G318" s="57">
        <v>43885</v>
      </c>
      <c r="H318" s="63">
        <v>48315500</v>
      </c>
      <c r="I318" s="63">
        <v>48315500</v>
      </c>
      <c r="J318" s="64">
        <v>85</v>
      </c>
      <c r="K318" s="56" t="s">
        <v>41</v>
      </c>
      <c r="L318" s="34">
        <v>41068175</v>
      </c>
      <c r="M318" s="65">
        <v>1</v>
      </c>
      <c r="N318" s="59">
        <v>100</v>
      </c>
      <c r="O318" s="34">
        <v>48315500</v>
      </c>
      <c r="P318" s="34">
        <v>41068175</v>
      </c>
      <c r="Q318" s="47"/>
      <c r="R318" s="47"/>
      <c r="S318" s="47"/>
      <c r="T318" s="47"/>
      <c r="U318" s="47"/>
      <c r="V318" s="47"/>
      <c r="W318" s="47"/>
      <c r="X318" s="47"/>
    </row>
    <row r="319" spans="1:24" ht="25.5" x14ac:dyDescent="0.2">
      <c r="A319" s="56" t="s">
        <v>3338</v>
      </c>
      <c r="B319" s="151" t="s">
        <v>3344</v>
      </c>
      <c r="C319" s="269" t="s">
        <v>3359</v>
      </c>
      <c r="D319" s="56" t="s">
        <v>658</v>
      </c>
      <c r="E319" s="57">
        <v>44075</v>
      </c>
      <c r="F319" s="62">
        <v>44805</v>
      </c>
      <c r="G319" s="57">
        <v>43885</v>
      </c>
      <c r="H319" s="63">
        <v>100000000</v>
      </c>
      <c r="I319" s="63">
        <v>100000000</v>
      </c>
      <c r="J319" s="64">
        <v>85</v>
      </c>
      <c r="K319" s="56" t="s">
        <v>41</v>
      </c>
      <c r="L319" s="34">
        <v>85000000</v>
      </c>
      <c r="M319" s="65">
        <v>1</v>
      </c>
      <c r="N319" s="59">
        <v>100</v>
      </c>
      <c r="O319" s="34">
        <v>100000000</v>
      </c>
      <c r="P319" s="34">
        <v>85000000</v>
      </c>
      <c r="Q319" s="47"/>
      <c r="R319" s="47"/>
      <c r="S319" s="47"/>
      <c r="T319" s="47"/>
      <c r="U319" s="47"/>
      <c r="V319" s="47"/>
      <c r="W319" s="47"/>
      <c r="X319" s="47"/>
    </row>
    <row r="320" spans="1:24" ht="25.5" x14ac:dyDescent="0.2">
      <c r="A320" s="56" t="s">
        <v>3338</v>
      </c>
      <c r="B320" s="151" t="s">
        <v>3345</v>
      </c>
      <c r="C320" s="269" t="s">
        <v>3360</v>
      </c>
      <c r="D320" s="56" t="s">
        <v>109</v>
      </c>
      <c r="E320" s="57">
        <v>44105</v>
      </c>
      <c r="F320" s="62">
        <v>44834</v>
      </c>
      <c r="G320" s="57">
        <v>43885</v>
      </c>
      <c r="H320" s="63">
        <v>75052784</v>
      </c>
      <c r="I320" s="63">
        <v>75052784</v>
      </c>
      <c r="J320" s="64">
        <v>85</v>
      </c>
      <c r="K320" s="56" t="s">
        <v>41</v>
      </c>
      <c r="L320" s="34">
        <v>63794866.399999999</v>
      </c>
      <c r="M320" s="65">
        <v>1</v>
      </c>
      <c r="N320" s="59">
        <v>100</v>
      </c>
      <c r="O320" s="34">
        <v>75052784</v>
      </c>
      <c r="P320" s="34">
        <v>63794866.399999999</v>
      </c>
      <c r="Q320" s="47"/>
      <c r="R320" s="47"/>
      <c r="S320" s="47"/>
      <c r="T320" s="47"/>
      <c r="U320" s="47"/>
      <c r="V320" s="47"/>
      <c r="W320" s="47"/>
      <c r="X320" s="47"/>
    </row>
    <row r="321" spans="1:24" ht="38.25" x14ac:dyDescent="0.2">
      <c r="A321" s="56" t="s">
        <v>3338</v>
      </c>
      <c r="B321" s="151" t="s">
        <v>3346</v>
      </c>
      <c r="C321" s="269" t="s">
        <v>3361</v>
      </c>
      <c r="D321" s="56" t="s">
        <v>130</v>
      </c>
      <c r="E321" s="57">
        <v>44197</v>
      </c>
      <c r="F321" s="62">
        <v>44926</v>
      </c>
      <c r="G321" s="57">
        <v>43885</v>
      </c>
      <c r="H321" s="63">
        <v>149973000</v>
      </c>
      <c r="I321" s="63">
        <v>149973000</v>
      </c>
      <c r="J321" s="64">
        <v>85</v>
      </c>
      <c r="K321" s="56" t="s">
        <v>41</v>
      </c>
      <c r="L321" s="34">
        <v>127477050</v>
      </c>
      <c r="M321" s="65">
        <v>1</v>
      </c>
      <c r="N321" s="59">
        <v>100</v>
      </c>
      <c r="O321" s="34">
        <v>149973000</v>
      </c>
      <c r="P321" s="34">
        <v>127477050</v>
      </c>
      <c r="Q321" s="47"/>
      <c r="R321" s="47"/>
      <c r="S321" s="47"/>
      <c r="T321" s="47"/>
      <c r="U321" s="47"/>
      <c r="V321" s="47"/>
      <c r="W321" s="47"/>
      <c r="X321" s="47"/>
    </row>
    <row r="322" spans="1:24" ht="38.25" x14ac:dyDescent="0.2">
      <c r="A322" s="56" t="s">
        <v>3338</v>
      </c>
      <c r="B322" s="151" t="s">
        <v>3347</v>
      </c>
      <c r="C322" s="269" t="s">
        <v>3362</v>
      </c>
      <c r="D322" s="56" t="s">
        <v>12</v>
      </c>
      <c r="E322" s="57">
        <v>43921</v>
      </c>
      <c r="F322" s="62">
        <v>44135</v>
      </c>
      <c r="G322" s="57">
        <v>43885</v>
      </c>
      <c r="H322" s="63">
        <v>25000000</v>
      </c>
      <c r="I322" s="63">
        <v>25000000</v>
      </c>
      <c r="J322" s="64">
        <v>85</v>
      </c>
      <c r="K322" s="56" t="s">
        <v>41</v>
      </c>
      <c r="L322" s="34">
        <v>21250000</v>
      </c>
      <c r="M322" s="65">
        <v>1</v>
      </c>
      <c r="N322" s="59">
        <v>100</v>
      </c>
      <c r="O322" s="34">
        <v>25000000</v>
      </c>
      <c r="P322" s="34">
        <v>21250000</v>
      </c>
      <c r="Q322" s="47"/>
      <c r="R322" s="47"/>
      <c r="S322" s="47"/>
      <c r="T322" s="47"/>
      <c r="U322" s="47"/>
      <c r="V322" s="47"/>
      <c r="W322" s="47"/>
      <c r="X322" s="47"/>
    </row>
    <row r="323" spans="1:24" ht="25.5" x14ac:dyDescent="0.2">
      <c r="A323" s="56" t="s">
        <v>3338</v>
      </c>
      <c r="B323" s="151" t="s">
        <v>3348</v>
      </c>
      <c r="C323" s="269" t="s">
        <v>3363</v>
      </c>
      <c r="D323" s="56" t="s">
        <v>3364</v>
      </c>
      <c r="E323" s="57">
        <v>44146</v>
      </c>
      <c r="F323" s="62">
        <v>44500</v>
      </c>
      <c r="G323" s="57">
        <v>43885</v>
      </c>
      <c r="H323" s="63">
        <v>18338100</v>
      </c>
      <c r="I323" s="63">
        <v>18338100</v>
      </c>
      <c r="J323" s="64">
        <v>85</v>
      </c>
      <c r="K323" s="56" t="s">
        <v>41</v>
      </c>
      <c r="L323" s="34">
        <v>15587385</v>
      </c>
      <c r="M323" s="65">
        <v>1</v>
      </c>
      <c r="N323" s="59">
        <v>100</v>
      </c>
      <c r="O323" s="34">
        <v>18338100</v>
      </c>
      <c r="P323" s="34">
        <v>15587385</v>
      </c>
      <c r="Q323" s="47"/>
      <c r="R323" s="47"/>
      <c r="S323" s="47"/>
      <c r="T323" s="47"/>
      <c r="U323" s="47"/>
      <c r="V323" s="47"/>
      <c r="W323" s="47"/>
      <c r="X323" s="47"/>
    </row>
    <row r="324" spans="1:24" ht="25.5" x14ac:dyDescent="0.2">
      <c r="A324" s="56" t="s">
        <v>3338</v>
      </c>
      <c r="B324" s="151" t="s">
        <v>3349</v>
      </c>
      <c r="C324" s="269" t="s">
        <v>3365</v>
      </c>
      <c r="D324" s="56" t="s">
        <v>12</v>
      </c>
      <c r="E324" s="57">
        <v>43728</v>
      </c>
      <c r="F324" s="62">
        <v>44823</v>
      </c>
      <c r="G324" s="57">
        <v>43885</v>
      </c>
      <c r="H324" s="63">
        <v>101291401</v>
      </c>
      <c r="I324" s="63">
        <v>101291401</v>
      </c>
      <c r="J324" s="64">
        <v>85</v>
      </c>
      <c r="K324" s="56" t="s">
        <v>41</v>
      </c>
      <c r="L324" s="34">
        <v>86097690.849999994</v>
      </c>
      <c r="M324" s="65">
        <v>1</v>
      </c>
      <c r="N324" s="59">
        <v>100</v>
      </c>
      <c r="O324" s="34">
        <v>101291401</v>
      </c>
      <c r="P324" s="34">
        <v>86097690.849999994</v>
      </c>
      <c r="Q324" s="47"/>
      <c r="R324" s="47"/>
      <c r="S324" s="47"/>
      <c r="T324" s="47"/>
      <c r="U324" s="47"/>
      <c r="V324" s="47"/>
      <c r="W324" s="47"/>
      <c r="X324" s="47"/>
    </row>
    <row r="325" spans="1:24" ht="25.5" x14ac:dyDescent="0.2">
      <c r="A325" s="56" t="s">
        <v>3338</v>
      </c>
      <c r="B325" s="151" t="s">
        <v>3350</v>
      </c>
      <c r="C325" s="269" t="s">
        <v>3366</v>
      </c>
      <c r="D325" s="56" t="s">
        <v>104</v>
      </c>
      <c r="E325" s="57">
        <v>44075</v>
      </c>
      <c r="F325" s="62">
        <v>44347</v>
      </c>
      <c r="G325" s="57">
        <v>43885</v>
      </c>
      <c r="H325" s="63">
        <v>24480000</v>
      </c>
      <c r="I325" s="63">
        <v>24480000</v>
      </c>
      <c r="J325" s="64">
        <v>85</v>
      </c>
      <c r="K325" s="56" t="s">
        <v>41</v>
      </c>
      <c r="L325" s="34">
        <v>20808000</v>
      </c>
      <c r="M325" s="65">
        <v>1</v>
      </c>
      <c r="N325" s="59">
        <v>100</v>
      </c>
      <c r="O325" s="34">
        <v>24480000</v>
      </c>
      <c r="P325" s="34">
        <v>20808000</v>
      </c>
      <c r="Q325" s="47"/>
      <c r="R325" s="47"/>
      <c r="S325" s="47"/>
      <c r="T325" s="47"/>
      <c r="U325" s="47"/>
      <c r="V325" s="47"/>
      <c r="W325" s="47"/>
      <c r="X325" s="47"/>
    </row>
    <row r="326" spans="1:24" ht="38.25" x14ac:dyDescent="0.2">
      <c r="A326" s="56" t="s">
        <v>3338</v>
      </c>
      <c r="B326" s="151" t="s">
        <v>3351</v>
      </c>
      <c r="C326" s="269" t="s">
        <v>3367</v>
      </c>
      <c r="D326" s="56" t="s">
        <v>82</v>
      </c>
      <c r="E326" s="57">
        <v>44081</v>
      </c>
      <c r="F326" s="62">
        <v>44681</v>
      </c>
      <c r="G326" s="57">
        <v>43885</v>
      </c>
      <c r="H326" s="63">
        <v>30089149</v>
      </c>
      <c r="I326" s="63">
        <v>30089149</v>
      </c>
      <c r="J326" s="64">
        <v>85</v>
      </c>
      <c r="K326" s="56" t="s">
        <v>41</v>
      </c>
      <c r="L326" s="34">
        <v>25575776.649999999</v>
      </c>
      <c r="M326" s="65">
        <v>1</v>
      </c>
      <c r="N326" s="59">
        <v>100</v>
      </c>
      <c r="O326" s="34">
        <v>30089149</v>
      </c>
      <c r="P326" s="34">
        <v>25575776.649999999</v>
      </c>
      <c r="Q326" s="47"/>
      <c r="R326" s="47"/>
      <c r="S326" s="47"/>
      <c r="T326" s="47"/>
      <c r="U326" s="47"/>
      <c r="V326" s="47"/>
      <c r="W326" s="47"/>
      <c r="X326" s="47"/>
    </row>
    <row r="327" spans="1:24" ht="25.5" x14ac:dyDescent="0.2">
      <c r="A327" s="56" t="s">
        <v>3338</v>
      </c>
      <c r="B327" s="151" t="s">
        <v>3352</v>
      </c>
      <c r="C327" s="269" t="s">
        <v>3368</v>
      </c>
      <c r="D327" s="56" t="s">
        <v>70</v>
      </c>
      <c r="E327" s="57">
        <v>44105</v>
      </c>
      <c r="F327" s="62">
        <v>44834</v>
      </c>
      <c r="G327" s="57">
        <v>43885</v>
      </c>
      <c r="H327" s="63">
        <v>30413275</v>
      </c>
      <c r="I327" s="63">
        <v>30413275</v>
      </c>
      <c r="J327" s="64">
        <v>85</v>
      </c>
      <c r="K327" s="56" t="s">
        <v>41</v>
      </c>
      <c r="L327" s="34">
        <v>25851283.75</v>
      </c>
      <c r="M327" s="65">
        <v>1</v>
      </c>
      <c r="N327" s="59">
        <v>100</v>
      </c>
      <c r="O327" s="34">
        <v>30413275</v>
      </c>
      <c r="P327" s="34">
        <v>25851283.75</v>
      </c>
      <c r="Q327" s="47"/>
      <c r="R327" s="47"/>
      <c r="S327" s="47"/>
      <c r="T327" s="47"/>
      <c r="U327" s="47"/>
      <c r="V327" s="47"/>
      <c r="W327" s="47"/>
      <c r="X327" s="47"/>
    </row>
    <row r="328" spans="1:24" ht="25.5" x14ac:dyDescent="0.2">
      <c r="A328" s="56" t="s">
        <v>3338</v>
      </c>
      <c r="B328" s="151" t="s">
        <v>3353</v>
      </c>
      <c r="C328" s="269" t="s">
        <v>3369</v>
      </c>
      <c r="D328" s="56" t="s">
        <v>64</v>
      </c>
      <c r="E328" s="57">
        <v>44197</v>
      </c>
      <c r="F328" s="62">
        <v>44926</v>
      </c>
      <c r="G328" s="57">
        <v>43885</v>
      </c>
      <c r="H328" s="63">
        <v>106654014</v>
      </c>
      <c r="I328" s="63">
        <v>106654014</v>
      </c>
      <c r="J328" s="64">
        <v>85</v>
      </c>
      <c r="K328" s="56" t="s">
        <v>41</v>
      </c>
      <c r="L328" s="34">
        <v>90655911.900000006</v>
      </c>
      <c r="M328" s="65">
        <v>1</v>
      </c>
      <c r="N328" s="59">
        <v>100</v>
      </c>
      <c r="O328" s="34">
        <v>106654014</v>
      </c>
      <c r="P328" s="34">
        <v>90655911.900000006</v>
      </c>
      <c r="Q328" s="47"/>
      <c r="R328" s="47"/>
      <c r="S328" s="47"/>
      <c r="T328" s="47"/>
      <c r="U328" s="47"/>
      <c r="V328" s="47"/>
      <c r="W328" s="47"/>
      <c r="X328" s="47"/>
    </row>
    <row r="329" spans="1:24" ht="25.5" x14ac:dyDescent="0.2">
      <c r="A329" s="56" t="s">
        <v>408</v>
      </c>
      <c r="B329" s="151" t="s">
        <v>18</v>
      </c>
      <c r="C329" s="269" t="s">
        <v>409</v>
      </c>
      <c r="D329" s="56" t="s">
        <v>410</v>
      </c>
      <c r="E329" s="57">
        <v>42129</v>
      </c>
      <c r="F329" s="62">
        <v>43585</v>
      </c>
      <c r="G329" s="57">
        <v>42289</v>
      </c>
      <c r="H329" s="63">
        <v>521537850</v>
      </c>
      <c r="I329" s="63">
        <v>551334258</v>
      </c>
      <c r="J329" s="64">
        <v>85</v>
      </c>
      <c r="K329" s="56" t="s">
        <v>41</v>
      </c>
      <c r="L329" s="34">
        <v>443307172.5</v>
      </c>
      <c r="M329" s="65">
        <v>0.94595582</v>
      </c>
      <c r="N329" s="59">
        <v>100</v>
      </c>
      <c r="O329" s="34">
        <v>551334258</v>
      </c>
      <c r="P329" s="34">
        <v>443307172.5</v>
      </c>
      <c r="Q329" s="47"/>
      <c r="R329" s="47"/>
      <c r="S329" s="47"/>
      <c r="T329" s="47"/>
      <c r="U329" s="47"/>
      <c r="V329" s="47"/>
      <c r="W329" s="47"/>
      <c r="X329" s="47"/>
    </row>
    <row r="330" spans="1:24" ht="25.5" x14ac:dyDescent="0.2">
      <c r="A330" s="56" t="s">
        <v>408</v>
      </c>
      <c r="B330" s="151" t="s">
        <v>18</v>
      </c>
      <c r="C330" s="269" t="s">
        <v>411</v>
      </c>
      <c r="D330" s="56" t="s">
        <v>412</v>
      </c>
      <c r="E330" s="57">
        <v>42348</v>
      </c>
      <c r="F330" s="62">
        <v>43676</v>
      </c>
      <c r="G330" s="57">
        <v>42293</v>
      </c>
      <c r="H330" s="63">
        <v>303353794</v>
      </c>
      <c r="I330" s="63">
        <v>349597349</v>
      </c>
      <c r="J330" s="64">
        <v>85</v>
      </c>
      <c r="K330" s="56" t="s">
        <v>41</v>
      </c>
      <c r="L330" s="34">
        <v>257850724.90000001</v>
      </c>
      <c r="M330" s="65">
        <v>0.86772338000000004</v>
      </c>
      <c r="N330" s="59">
        <v>100</v>
      </c>
      <c r="O330" s="34">
        <v>349597349</v>
      </c>
      <c r="P330" s="34">
        <v>257850724.90000001</v>
      </c>
      <c r="Q330" s="47"/>
      <c r="R330" s="47"/>
      <c r="S330" s="47"/>
      <c r="T330" s="47"/>
      <c r="U330" s="47"/>
      <c r="V330" s="47"/>
      <c r="W330" s="47"/>
      <c r="X330" s="47"/>
    </row>
    <row r="331" spans="1:24" ht="25.5" x14ac:dyDescent="0.2">
      <c r="A331" s="56" t="s">
        <v>408</v>
      </c>
      <c r="B331" s="151" t="s">
        <v>18</v>
      </c>
      <c r="C331" s="269" t="s">
        <v>413</v>
      </c>
      <c r="D331" s="56" t="s">
        <v>414</v>
      </c>
      <c r="E331" s="57">
        <v>42355</v>
      </c>
      <c r="F331" s="62">
        <v>44295</v>
      </c>
      <c r="G331" s="57">
        <v>42289</v>
      </c>
      <c r="H331" s="63">
        <v>8495428768</v>
      </c>
      <c r="I331" s="63">
        <v>9628112133</v>
      </c>
      <c r="J331" s="64">
        <v>85</v>
      </c>
      <c r="K331" s="56" t="s">
        <v>41</v>
      </c>
      <c r="L331" s="34">
        <v>7221114452.8000002</v>
      </c>
      <c r="M331" s="65">
        <v>0.88235664999999996</v>
      </c>
      <c r="N331" s="59">
        <v>100</v>
      </c>
      <c r="O331" s="34">
        <v>9628112133</v>
      </c>
      <c r="P331" s="34">
        <v>7221114452.8000002</v>
      </c>
      <c r="Q331" s="47"/>
      <c r="R331" s="47"/>
      <c r="S331" s="47"/>
      <c r="T331" s="47"/>
      <c r="U331" s="47"/>
      <c r="V331" s="47"/>
      <c r="W331" s="47"/>
      <c r="X331" s="47"/>
    </row>
    <row r="332" spans="1:24" ht="25.5" x14ac:dyDescent="0.2">
      <c r="A332" s="56" t="s">
        <v>408</v>
      </c>
      <c r="B332" s="151" t="s">
        <v>18</v>
      </c>
      <c r="C332" s="269" t="s">
        <v>415</v>
      </c>
      <c r="D332" s="56" t="s">
        <v>416</v>
      </c>
      <c r="E332" s="57">
        <v>42387</v>
      </c>
      <c r="F332" s="62">
        <v>43616</v>
      </c>
      <c r="G332" s="57">
        <v>42293</v>
      </c>
      <c r="H332" s="63">
        <v>426208380</v>
      </c>
      <c r="I332" s="63">
        <v>505000000</v>
      </c>
      <c r="J332" s="64">
        <v>85</v>
      </c>
      <c r="K332" s="56" t="s">
        <v>41</v>
      </c>
      <c r="L332" s="34">
        <v>362277123</v>
      </c>
      <c r="M332" s="65">
        <v>0.84397699000000004</v>
      </c>
      <c r="N332" s="59">
        <v>100</v>
      </c>
      <c r="O332" s="34">
        <v>505000000</v>
      </c>
      <c r="P332" s="34">
        <v>362277123</v>
      </c>
      <c r="Q332" s="47"/>
      <c r="R332" s="47"/>
      <c r="S332" s="47"/>
      <c r="T332" s="47"/>
      <c r="U332" s="47"/>
      <c r="V332" s="47"/>
      <c r="W332" s="47"/>
      <c r="X332" s="47"/>
    </row>
    <row r="333" spans="1:24" ht="25.5" x14ac:dyDescent="0.2">
      <c r="A333" s="56" t="s">
        <v>408</v>
      </c>
      <c r="B333" s="151" t="s">
        <v>18</v>
      </c>
      <c r="C333" s="269" t="s">
        <v>417</v>
      </c>
      <c r="D333" s="56" t="s">
        <v>418</v>
      </c>
      <c r="E333" s="57">
        <v>42352</v>
      </c>
      <c r="F333" s="62">
        <v>44206</v>
      </c>
      <c r="G333" s="57">
        <v>42293</v>
      </c>
      <c r="H333" s="63">
        <v>4394987596</v>
      </c>
      <c r="I333" s="63">
        <v>4757815772</v>
      </c>
      <c r="J333" s="64">
        <v>85</v>
      </c>
      <c r="K333" s="56" t="s">
        <v>41</v>
      </c>
      <c r="L333" s="34">
        <v>3735739456.5999999</v>
      </c>
      <c r="M333" s="65">
        <v>0.92374060000000002</v>
      </c>
      <c r="N333" s="59">
        <v>100</v>
      </c>
      <c r="O333" s="34">
        <v>4757815772</v>
      </c>
      <c r="P333" s="34">
        <v>3735739456.5999999</v>
      </c>
      <c r="Q333" s="47"/>
      <c r="R333" s="47"/>
      <c r="S333" s="47"/>
      <c r="T333" s="47"/>
      <c r="U333" s="47"/>
      <c r="V333" s="47"/>
      <c r="W333" s="47"/>
      <c r="X333" s="47"/>
    </row>
    <row r="334" spans="1:24" ht="25.5" x14ac:dyDescent="0.2">
      <c r="A334" s="56" t="s">
        <v>408</v>
      </c>
      <c r="B334" s="151" t="s">
        <v>18</v>
      </c>
      <c r="C334" s="269" t="s">
        <v>419</v>
      </c>
      <c r="D334" s="56" t="s">
        <v>420</v>
      </c>
      <c r="E334" s="57">
        <v>42401</v>
      </c>
      <c r="F334" s="62">
        <v>44011</v>
      </c>
      <c r="G334" s="57">
        <v>42289</v>
      </c>
      <c r="H334" s="63">
        <v>751383886</v>
      </c>
      <c r="I334" s="63">
        <v>864282608</v>
      </c>
      <c r="J334" s="64">
        <v>85</v>
      </c>
      <c r="K334" s="56" t="s">
        <v>41</v>
      </c>
      <c r="L334" s="34">
        <v>638676303.10000002</v>
      </c>
      <c r="M334" s="65">
        <v>0.86937291000000005</v>
      </c>
      <c r="N334" s="59">
        <v>100</v>
      </c>
      <c r="O334" s="34">
        <v>864282608</v>
      </c>
      <c r="P334" s="34">
        <v>638676303.10000002</v>
      </c>
      <c r="Q334" s="47"/>
      <c r="R334" s="47"/>
      <c r="S334" s="47"/>
      <c r="T334" s="47"/>
      <c r="U334" s="47"/>
      <c r="V334" s="47"/>
      <c r="W334" s="47"/>
      <c r="X334" s="47"/>
    </row>
    <row r="335" spans="1:24" ht="25.5" x14ac:dyDescent="0.2">
      <c r="A335" s="56" t="s">
        <v>408</v>
      </c>
      <c r="B335" s="151" t="s">
        <v>18</v>
      </c>
      <c r="C335" s="269" t="s">
        <v>421</v>
      </c>
      <c r="D335" s="56" t="s">
        <v>422</v>
      </c>
      <c r="E335" s="57">
        <v>42349</v>
      </c>
      <c r="F335" s="62">
        <v>43799</v>
      </c>
      <c r="G335" s="57">
        <v>42289</v>
      </c>
      <c r="H335" s="63">
        <v>438340696</v>
      </c>
      <c r="I335" s="63">
        <v>464268125</v>
      </c>
      <c r="J335" s="64">
        <v>85</v>
      </c>
      <c r="K335" s="56" t="s">
        <v>41</v>
      </c>
      <c r="L335" s="34">
        <v>372589591.60000002</v>
      </c>
      <c r="M335" s="65">
        <v>0.94415419</v>
      </c>
      <c r="N335" s="59">
        <v>100</v>
      </c>
      <c r="O335" s="34">
        <v>464268125</v>
      </c>
      <c r="P335" s="34">
        <v>372589591.60000002</v>
      </c>
      <c r="Q335" s="47"/>
      <c r="R335" s="47"/>
      <c r="S335" s="47"/>
      <c r="T335" s="47"/>
      <c r="U335" s="47"/>
      <c r="V335" s="47"/>
      <c r="W335" s="47"/>
      <c r="X335" s="47"/>
    </row>
    <row r="336" spans="1:24" ht="25.5" x14ac:dyDescent="0.2">
      <c r="A336" s="56" t="s">
        <v>408</v>
      </c>
      <c r="B336" s="151" t="s">
        <v>18</v>
      </c>
      <c r="C336" s="269" t="s">
        <v>423</v>
      </c>
      <c r="D336" s="56" t="s">
        <v>424</v>
      </c>
      <c r="E336" s="57">
        <v>42349</v>
      </c>
      <c r="F336" s="62">
        <v>43552</v>
      </c>
      <c r="G336" s="57">
        <v>42293</v>
      </c>
      <c r="H336" s="63">
        <v>388557340</v>
      </c>
      <c r="I336" s="63">
        <v>417803590</v>
      </c>
      <c r="J336" s="64">
        <v>85</v>
      </c>
      <c r="K336" s="56" t="s">
        <v>41</v>
      </c>
      <c r="L336" s="34">
        <v>330273739</v>
      </c>
      <c r="M336" s="65">
        <v>0.93</v>
      </c>
      <c r="N336" s="59">
        <v>100</v>
      </c>
      <c r="O336" s="34">
        <v>417803590</v>
      </c>
      <c r="P336" s="34">
        <v>330273739</v>
      </c>
      <c r="Q336" s="47"/>
      <c r="R336" s="47"/>
      <c r="S336" s="47"/>
      <c r="T336" s="47"/>
      <c r="U336" s="47"/>
      <c r="V336" s="47"/>
      <c r="W336" s="47"/>
      <c r="X336" s="47"/>
    </row>
    <row r="337" spans="1:24" ht="25.5" x14ac:dyDescent="0.2">
      <c r="A337" s="56" t="s">
        <v>408</v>
      </c>
      <c r="B337" s="151" t="s">
        <v>18</v>
      </c>
      <c r="C337" s="269" t="s">
        <v>425</v>
      </c>
      <c r="D337" s="56" t="s">
        <v>426</v>
      </c>
      <c r="E337" s="57">
        <v>42401</v>
      </c>
      <c r="F337" s="62">
        <v>43686</v>
      </c>
      <c r="G337" s="57">
        <v>42293</v>
      </c>
      <c r="H337" s="63">
        <v>329447440</v>
      </c>
      <c r="I337" s="63">
        <v>381123763</v>
      </c>
      <c r="J337" s="64">
        <v>85</v>
      </c>
      <c r="K337" s="56" t="s">
        <v>41</v>
      </c>
      <c r="L337" s="34">
        <v>280030324</v>
      </c>
      <c r="M337" s="65">
        <v>0.86441064999999995</v>
      </c>
      <c r="N337" s="59">
        <v>100</v>
      </c>
      <c r="O337" s="34">
        <v>381123763</v>
      </c>
      <c r="P337" s="34">
        <v>280030324</v>
      </c>
      <c r="Q337" s="47"/>
      <c r="R337" s="47"/>
      <c r="S337" s="47"/>
      <c r="T337" s="47"/>
      <c r="U337" s="47"/>
      <c r="V337" s="47"/>
      <c r="W337" s="47"/>
      <c r="X337" s="47"/>
    </row>
    <row r="338" spans="1:24" ht="25.5" x14ac:dyDescent="0.2">
      <c r="A338" s="56" t="s">
        <v>408</v>
      </c>
      <c r="B338" s="151" t="s">
        <v>18</v>
      </c>
      <c r="C338" s="269" t="s">
        <v>427</v>
      </c>
      <c r="D338" s="56" t="s">
        <v>428</v>
      </c>
      <c r="E338" s="57">
        <v>42339</v>
      </c>
      <c r="F338" s="62">
        <v>44315</v>
      </c>
      <c r="G338" s="57">
        <v>42289</v>
      </c>
      <c r="H338" s="63">
        <v>5151198172</v>
      </c>
      <c r="I338" s="63">
        <v>5516117534</v>
      </c>
      <c r="J338" s="64">
        <v>85</v>
      </c>
      <c r="K338" s="56" t="s">
        <v>41</v>
      </c>
      <c r="L338" s="34">
        <v>4378518446.1999998</v>
      </c>
      <c r="M338" s="65">
        <v>0.93384489000000004</v>
      </c>
      <c r="N338" s="59">
        <v>100</v>
      </c>
      <c r="O338" s="34">
        <v>5516117534</v>
      </c>
      <c r="P338" s="34">
        <v>4378518446.1999998</v>
      </c>
      <c r="Q338" s="47"/>
      <c r="R338" s="47"/>
      <c r="S338" s="47"/>
      <c r="T338" s="47"/>
      <c r="U338" s="47"/>
      <c r="V338" s="47"/>
      <c r="W338" s="47"/>
      <c r="X338" s="47"/>
    </row>
    <row r="339" spans="1:24" ht="25.5" x14ac:dyDescent="0.2">
      <c r="A339" s="56" t="s">
        <v>408</v>
      </c>
      <c r="B339" s="151" t="s">
        <v>18</v>
      </c>
      <c r="C339" s="269" t="s">
        <v>429</v>
      </c>
      <c r="D339" s="56" t="s">
        <v>259</v>
      </c>
      <c r="E339" s="57">
        <v>42342</v>
      </c>
      <c r="F339" s="62">
        <v>44147</v>
      </c>
      <c r="G339" s="57">
        <v>42296</v>
      </c>
      <c r="H339" s="63">
        <v>6192934311</v>
      </c>
      <c r="I339" s="63">
        <v>6672211543</v>
      </c>
      <c r="J339" s="64">
        <v>85</v>
      </c>
      <c r="K339" s="56" t="s">
        <v>41</v>
      </c>
      <c r="L339" s="34">
        <v>5263994164.3500004</v>
      </c>
      <c r="M339" s="65">
        <v>0.92816816000000002</v>
      </c>
      <c r="N339" s="59">
        <v>100</v>
      </c>
      <c r="O339" s="34">
        <v>6672211543</v>
      </c>
      <c r="P339" s="34">
        <v>5263994164.3500004</v>
      </c>
      <c r="Q339" s="47"/>
      <c r="R339" s="47"/>
      <c r="S339" s="47"/>
      <c r="T339" s="47"/>
      <c r="U339" s="47"/>
      <c r="V339" s="47"/>
      <c r="W339" s="47"/>
      <c r="X339" s="47"/>
    </row>
    <row r="340" spans="1:24" ht="25.5" x14ac:dyDescent="0.2">
      <c r="A340" s="56" t="s">
        <v>408</v>
      </c>
      <c r="B340" s="151" t="s">
        <v>18</v>
      </c>
      <c r="C340" s="269" t="s">
        <v>430</v>
      </c>
      <c r="D340" s="56" t="s">
        <v>431</v>
      </c>
      <c r="E340" s="57">
        <v>42342</v>
      </c>
      <c r="F340" s="62">
        <v>43677</v>
      </c>
      <c r="G340" s="57">
        <v>42296</v>
      </c>
      <c r="H340" s="63">
        <v>433752351</v>
      </c>
      <c r="I340" s="63">
        <v>456581422</v>
      </c>
      <c r="J340" s="64">
        <v>85</v>
      </c>
      <c r="K340" s="56" t="s">
        <v>41</v>
      </c>
      <c r="L340" s="34">
        <v>368689498.35000002</v>
      </c>
      <c r="M340" s="65">
        <v>0.95</v>
      </c>
      <c r="N340" s="59">
        <v>100</v>
      </c>
      <c r="O340" s="34">
        <v>456581422</v>
      </c>
      <c r="P340" s="34">
        <v>368689498.35000002</v>
      </c>
      <c r="Q340" s="47"/>
      <c r="R340" s="47"/>
      <c r="S340" s="47"/>
      <c r="T340" s="47"/>
      <c r="U340" s="47"/>
      <c r="V340" s="47"/>
      <c r="W340" s="47"/>
      <c r="X340" s="47"/>
    </row>
    <row r="341" spans="1:24" ht="25.5" x14ac:dyDescent="0.2">
      <c r="A341" s="56" t="s">
        <v>408</v>
      </c>
      <c r="B341" s="151" t="s">
        <v>18</v>
      </c>
      <c r="C341" s="269" t="s">
        <v>432</v>
      </c>
      <c r="D341" s="56" t="s">
        <v>433</v>
      </c>
      <c r="E341" s="57">
        <v>42339</v>
      </c>
      <c r="F341" s="62">
        <v>44255</v>
      </c>
      <c r="G341" s="57">
        <v>42296</v>
      </c>
      <c r="H341" s="63">
        <v>2498397891</v>
      </c>
      <c r="I341" s="63">
        <v>2871850255</v>
      </c>
      <c r="J341" s="64">
        <v>85</v>
      </c>
      <c r="K341" s="56" t="s">
        <v>41</v>
      </c>
      <c r="L341" s="34">
        <v>2123638207.3499999</v>
      </c>
      <c r="M341" s="65">
        <v>0.86996105999999995</v>
      </c>
      <c r="N341" s="59">
        <v>100</v>
      </c>
      <c r="O341" s="34">
        <v>2871850255</v>
      </c>
      <c r="P341" s="34">
        <v>2123638207.3499999</v>
      </c>
      <c r="Q341" s="47"/>
      <c r="R341" s="47"/>
      <c r="S341" s="47"/>
      <c r="T341" s="47"/>
      <c r="U341" s="47"/>
      <c r="V341" s="47"/>
      <c r="W341" s="47"/>
      <c r="X341" s="47"/>
    </row>
    <row r="342" spans="1:24" ht="25.5" x14ac:dyDescent="0.2">
      <c r="A342" s="56" t="s">
        <v>408</v>
      </c>
      <c r="B342" s="151" t="s">
        <v>18</v>
      </c>
      <c r="C342" s="269" t="s">
        <v>434</v>
      </c>
      <c r="D342" s="56" t="s">
        <v>435</v>
      </c>
      <c r="E342" s="57">
        <v>42387</v>
      </c>
      <c r="F342" s="62">
        <v>43732</v>
      </c>
      <c r="G342" s="57">
        <v>42313</v>
      </c>
      <c r="H342" s="63">
        <v>507063746</v>
      </c>
      <c r="I342" s="63">
        <v>551884998</v>
      </c>
      <c r="J342" s="64">
        <v>85</v>
      </c>
      <c r="K342" s="56" t="s">
        <v>41</v>
      </c>
      <c r="L342" s="34">
        <v>431004184.10000002</v>
      </c>
      <c r="M342" s="65">
        <v>0.91878515999999999</v>
      </c>
      <c r="N342" s="59">
        <v>100</v>
      </c>
      <c r="O342" s="34">
        <v>551884998</v>
      </c>
      <c r="P342" s="34">
        <v>431004184.10000002</v>
      </c>
      <c r="Q342" s="47"/>
      <c r="R342" s="47"/>
      <c r="S342" s="47"/>
      <c r="T342" s="47"/>
      <c r="U342" s="47"/>
      <c r="V342" s="47"/>
      <c r="W342" s="47"/>
      <c r="X342" s="47"/>
    </row>
    <row r="343" spans="1:24" ht="25.5" x14ac:dyDescent="0.2">
      <c r="A343" s="56" t="s">
        <v>408</v>
      </c>
      <c r="B343" s="151" t="s">
        <v>18</v>
      </c>
      <c r="C343" s="269" t="s">
        <v>436</v>
      </c>
      <c r="D343" s="56" t="s">
        <v>437</v>
      </c>
      <c r="E343" s="57">
        <v>42374</v>
      </c>
      <c r="F343" s="62">
        <v>43708</v>
      </c>
      <c r="G343" s="57">
        <v>42339</v>
      </c>
      <c r="H343" s="63">
        <v>339928025</v>
      </c>
      <c r="I343" s="63">
        <v>357821000</v>
      </c>
      <c r="J343" s="64">
        <v>85</v>
      </c>
      <c r="K343" s="56" t="s">
        <v>41</v>
      </c>
      <c r="L343" s="34">
        <v>288938821.25</v>
      </c>
      <c r="M343" s="65">
        <v>0.94999462000000001</v>
      </c>
      <c r="N343" s="59">
        <v>100</v>
      </c>
      <c r="O343" s="34">
        <v>357821000</v>
      </c>
      <c r="P343" s="34">
        <v>288938821.25</v>
      </c>
      <c r="Q343" s="47"/>
      <c r="R343" s="47"/>
      <c r="S343" s="47"/>
      <c r="T343" s="47"/>
      <c r="U343" s="47"/>
      <c r="V343" s="47"/>
      <c r="W343" s="47"/>
      <c r="X343" s="47"/>
    </row>
    <row r="344" spans="1:24" ht="25.5" x14ac:dyDescent="0.2">
      <c r="A344" s="56" t="s">
        <v>438</v>
      </c>
      <c r="B344" s="151" t="s">
        <v>18</v>
      </c>
      <c r="C344" s="269" t="s">
        <v>439</v>
      </c>
      <c r="D344" s="56" t="s">
        <v>440</v>
      </c>
      <c r="E344" s="57">
        <v>42373</v>
      </c>
      <c r="F344" s="62">
        <v>44257</v>
      </c>
      <c r="G344" s="57">
        <v>42326</v>
      </c>
      <c r="H344" s="63">
        <v>12647909808</v>
      </c>
      <c r="I344" s="63">
        <v>13730984461</v>
      </c>
      <c r="J344" s="64">
        <v>85</v>
      </c>
      <c r="K344" s="56" t="s">
        <v>41</v>
      </c>
      <c r="L344" s="34">
        <v>10750723336.799999</v>
      </c>
      <c r="M344" s="65">
        <v>0.92112185000000002</v>
      </c>
      <c r="N344" s="59">
        <v>100</v>
      </c>
      <c r="O344" s="34">
        <v>13730984461</v>
      </c>
      <c r="P344" s="34">
        <v>10750723336.799999</v>
      </c>
      <c r="Q344" s="47"/>
      <c r="R344" s="47"/>
      <c r="S344" s="47"/>
      <c r="T344" s="47"/>
      <c r="U344" s="47"/>
      <c r="V344" s="47"/>
      <c r="W344" s="47"/>
      <c r="X344" s="47"/>
    </row>
    <row r="345" spans="1:24" ht="25.5" x14ac:dyDescent="0.2">
      <c r="A345" s="56" t="s">
        <v>438</v>
      </c>
      <c r="B345" s="151" t="s">
        <v>18</v>
      </c>
      <c r="C345" s="269" t="s">
        <v>441</v>
      </c>
      <c r="D345" s="56" t="s">
        <v>442</v>
      </c>
      <c r="E345" s="57">
        <v>42375</v>
      </c>
      <c r="F345" s="62">
        <v>44284</v>
      </c>
      <c r="G345" s="57">
        <v>42326</v>
      </c>
      <c r="H345" s="63">
        <v>5749691247</v>
      </c>
      <c r="I345" s="63">
        <v>6332593568</v>
      </c>
      <c r="J345" s="64">
        <v>85</v>
      </c>
      <c r="K345" s="56" t="s">
        <v>41</v>
      </c>
      <c r="L345" s="34">
        <v>4887237559.9499998</v>
      </c>
      <c r="M345" s="65">
        <v>0.90795203999999996</v>
      </c>
      <c r="N345" s="59">
        <v>100</v>
      </c>
      <c r="O345" s="34">
        <v>6332593568</v>
      </c>
      <c r="P345" s="34">
        <v>4887237559.9499998</v>
      </c>
      <c r="Q345" s="47"/>
      <c r="R345" s="47"/>
      <c r="S345" s="47"/>
      <c r="T345" s="47"/>
      <c r="U345" s="47"/>
      <c r="V345" s="47"/>
      <c r="W345" s="47"/>
      <c r="X345" s="47"/>
    </row>
    <row r="346" spans="1:24" ht="25.5" x14ac:dyDescent="0.2">
      <c r="A346" s="56" t="s">
        <v>438</v>
      </c>
      <c r="B346" s="151" t="s">
        <v>18</v>
      </c>
      <c r="C346" s="269" t="s">
        <v>443</v>
      </c>
      <c r="D346" s="56" t="s">
        <v>444</v>
      </c>
      <c r="E346" s="57">
        <v>42228</v>
      </c>
      <c r="F346" s="62">
        <v>43719</v>
      </c>
      <c r="G346" s="57">
        <v>42326</v>
      </c>
      <c r="H346" s="63">
        <v>2531053440</v>
      </c>
      <c r="I346" s="63">
        <v>2675649075</v>
      </c>
      <c r="J346" s="64">
        <v>85</v>
      </c>
      <c r="K346" s="56" t="s">
        <v>41</v>
      </c>
      <c r="L346" s="34">
        <v>2151395424</v>
      </c>
      <c r="M346" s="65">
        <v>0.94595867</v>
      </c>
      <c r="N346" s="59">
        <v>100</v>
      </c>
      <c r="O346" s="34">
        <v>2675649075</v>
      </c>
      <c r="P346" s="34">
        <v>2151395424</v>
      </c>
      <c r="Q346" s="47"/>
      <c r="R346" s="47"/>
      <c r="S346" s="47"/>
      <c r="T346" s="47"/>
      <c r="U346" s="47"/>
      <c r="V346" s="47"/>
      <c r="W346" s="47"/>
      <c r="X346" s="47"/>
    </row>
    <row r="347" spans="1:24" ht="25.5" x14ac:dyDescent="0.2">
      <c r="A347" s="56" t="s">
        <v>438</v>
      </c>
      <c r="B347" s="151" t="s">
        <v>18</v>
      </c>
      <c r="C347" s="269" t="s">
        <v>445</v>
      </c>
      <c r="D347" s="56" t="s">
        <v>446</v>
      </c>
      <c r="E347" s="57">
        <v>42205</v>
      </c>
      <c r="F347" s="62">
        <v>44066</v>
      </c>
      <c r="G347" s="57">
        <v>42326</v>
      </c>
      <c r="H347" s="63">
        <v>4555933255</v>
      </c>
      <c r="I347" s="63">
        <v>5047822510</v>
      </c>
      <c r="J347" s="64">
        <v>85</v>
      </c>
      <c r="K347" s="56" t="s">
        <v>41</v>
      </c>
      <c r="L347" s="34">
        <v>3872543266.75</v>
      </c>
      <c r="M347" s="65">
        <v>0.90255417000000004</v>
      </c>
      <c r="N347" s="59">
        <v>100</v>
      </c>
      <c r="O347" s="34">
        <v>5047822510</v>
      </c>
      <c r="P347" s="34">
        <v>3872543266.75</v>
      </c>
      <c r="Q347" s="47"/>
      <c r="R347" s="47"/>
      <c r="S347" s="47"/>
      <c r="T347" s="47"/>
      <c r="U347" s="47"/>
      <c r="V347" s="47"/>
      <c r="W347" s="47"/>
      <c r="X347" s="47"/>
    </row>
    <row r="348" spans="1:24" ht="25.5" x14ac:dyDescent="0.2">
      <c r="A348" s="56" t="s">
        <v>438</v>
      </c>
      <c r="B348" s="151" t="s">
        <v>18</v>
      </c>
      <c r="C348" s="269" t="s">
        <v>447</v>
      </c>
      <c r="D348" s="56" t="s">
        <v>448</v>
      </c>
      <c r="E348" s="57">
        <v>42389</v>
      </c>
      <c r="F348" s="62">
        <v>44377</v>
      </c>
      <c r="G348" s="57">
        <v>42328</v>
      </c>
      <c r="H348" s="63">
        <v>2690000000</v>
      </c>
      <c r="I348" s="63">
        <v>3032509118</v>
      </c>
      <c r="J348" s="64">
        <v>85</v>
      </c>
      <c r="K348" s="56" t="s">
        <v>41</v>
      </c>
      <c r="L348" s="34">
        <v>2286500000</v>
      </c>
      <c r="M348" s="65">
        <v>0.90150167999999997</v>
      </c>
      <c r="N348" s="59">
        <v>100</v>
      </c>
      <c r="O348" s="34">
        <v>3032509118</v>
      </c>
      <c r="P348" s="34">
        <v>2286500000</v>
      </c>
      <c r="Q348" s="47"/>
      <c r="R348" s="47"/>
      <c r="S348" s="47"/>
      <c r="T348" s="47"/>
      <c r="U348" s="47"/>
      <c r="V348" s="47"/>
      <c r="W348" s="47"/>
      <c r="X348" s="47"/>
    </row>
    <row r="349" spans="1:24" ht="25.5" x14ac:dyDescent="0.2">
      <c r="A349" s="56" t="s">
        <v>438</v>
      </c>
      <c r="B349" s="151" t="s">
        <v>18</v>
      </c>
      <c r="C349" s="269" t="s">
        <v>449</v>
      </c>
      <c r="D349" s="56" t="s">
        <v>450</v>
      </c>
      <c r="E349" s="57">
        <v>42195</v>
      </c>
      <c r="F349" s="62">
        <v>44193</v>
      </c>
      <c r="G349" s="57">
        <v>42328</v>
      </c>
      <c r="H349" s="63">
        <v>4164720291</v>
      </c>
      <c r="I349" s="63">
        <v>4406471804</v>
      </c>
      <c r="J349" s="64">
        <v>85</v>
      </c>
      <c r="K349" s="56" t="s">
        <v>41</v>
      </c>
      <c r="L349" s="34">
        <v>3540012247.3499999</v>
      </c>
      <c r="M349" s="65">
        <v>0.94513716999999997</v>
      </c>
      <c r="N349" s="59">
        <v>100</v>
      </c>
      <c r="O349" s="34">
        <v>4406471804</v>
      </c>
      <c r="P349" s="34">
        <v>3540012247.3499999</v>
      </c>
      <c r="Q349" s="47"/>
      <c r="R349" s="47"/>
      <c r="S349" s="47"/>
      <c r="T349" s="47"/>
      <c r="U349" s="47"/>
      <c r="V349" s="47"/>
      <c r="W349" s="47"/>
      <c r="X349" s="47"/>
    </row>
    <row r="350" spans="1:24" ht="25.5" x14ac:dyDescent="0.2">
      <c r="A350" s="56" t="s">
        <v>438</v>
      </c>
      <c r="B350" s="151" t="s">
        <v>18</v>
      </c>
      <c r="C350" s="269" t="s">
        <v>451</v>
      </c>
      <c r="D350" s="56" t="s">
        <v>452</v>
      </c>
      <c r="E350" s="57">
        <v>42387</v>
      </c>
      <c r="F350" s="62">
        <v>44101</v>
      </c>
      <c r="G350" s="57">
        <v>42328</v>
      </c>
      <c r="H350" s="63">
        <v>3533898050</v>
      </c>
      <c r="I350" s="63">
        <v>3794245558</v>
      </c>
      <c r="J350" s="64">
        <v>85</v>
      </c>
      <c r="K350" s="56" t="s">
        <v>41</v>
      </c>
      <c r="L350" s="34">
        <v>3003813342.5</v>
      </c>
      <c r="M350" s="65">
        <v>0.93138359000000004</v>
      </c>
      <c r="N350" s="59">
        <v>100</v>
      </c>
      <c r="O350" s="34">
        <v>3794245558</v>
      </c>
      <c r="P350" s="34">
        <v>3003813342.5</v>
      </c>
      <c r="Q350" s="47"/>
      <c r="R350" s="47"/>
      <c r="S350" s="47"/>
      <c r="T350" s="47"/>
      <c r="U350" s="47"/>
      <c r="V350" s="47"/>
      <c r="W350" s="47"/>
      <c r="X350" s="47"/>
    </row>
    <row r="351" spans="1:24" ht="25.5" x14ac:dyDescent="0.2">
      <c r="A351" s="56" t="s">
        <v>438</v>
      </c>
      <c r="B351" s="151" t="s">
        <v>18</v>
      </c>
      <c r="C351" s="269" t="s">
        <v>453</v>
      </c>
      <c r="D351" s="56" t="s">
        <v>454</v>
      </c>
      <c r="E351" s="57">
        <v>42382</v>
      </c>
      <c r="F351" s="62">
        <v>43555</v>
      </c>
      <c r="G351" s="57">
        <v>42326</v>
      </c>
      <c r="H351" s="63">
        <v>348945501</v>
      </c>
      <c r="I351" s="63">
        <v>367311054</v>
      </c>
      <c r="J351" s="64">
        <v>85</v>
      </c>
      <c r="K351" s="56" t="s">
        <v>41</v>
      </c>
      <c r="L351" s="34">
        <v>296603675.85000002</v>
      </c>
      <c r="M351" s="65">
        <v>0.95</v>
      </c>
      <c r="N351" s="59">
        <v>100</v>
      </c>
      <c r="O351" s="34">
        <v>367311054</v>
      </c>
      <c r="P351" s="34">
        <v>296603675.85000002</v>
      </c>
      <c r="Q351" s="47"/>
      <c r="R351" s="47"/>
      <c r="S351" s="47"/>
      <c r="T351" s="47"/>
      <c r="U351" s="47"/>
      <c r="V351" s="47"/>
      <c r="W351" s="47"/>
      <c r="X351" s="47"/>
    </row>
    <row r="352" spans="1:24" ht="25.5" x14ac:dyDescent="0.2">
      <c r="A352" s="56" t="s">
        <v>438</v>
      </c>
      <c r="B352" s="151" t="s">
        <v>18</v>
      </c>
      <c r="C352" s="269" t="s">
        <v>455</v>
      </c>
      <c r="D352" s="56" t="s">
        <v>456</v>
      </c>
      <c r="E352" s="57">
        <v>42387</v>
      </c>
      <c r="F352" s="62">
        <v>43702</v>
      </c>
      <c r="G352" s="57">
        <v>42333</v>
      </c>
      <c r="H352" s="63">
        <v>389503167</v>
      </c>
      <c r="I352" s="63">
        <v>465759056</v>
      </c>
      <c r="J352" s="64">
        <v>85</v>
      </c>
      <c r="K352" s="56" t="s">
        <v>41</v>
      </c>
      <c r="L352" s="34">
        <v>331077691.94999999</v>
      </c>
      <c r="M352" s="65">
        <v>0.83627609999999997</v>
      </c>
      <c r="N352" s="59">
        <v>100</v>
      </c>
      <c r="O352" s="34">
        <v>465759056</v>
      </c>
      <c r="P352" s="34">
        <v>331077691.94999999</v>
      </c>
      <c r="Q352" s="47"/>
      <c r="R352" s="47"/>
      <c r="S352" s="47"/>
      <c r="T352" s="47"/>
      <c r="U352" s="47"/>
      <c r="V352" s="47"/>
      <c r="W352" s="47"/>
      <c r="X352" s="47"/>
    </row>
    <row r="353" spans="1:24" ht="25.5" x14ac:dyDescent="0.2">
      <c r="A353" s="56" t="s">
        <v>438</v>
      </c>
      <c r="B353" s="151" t="s">
        <v>18</v>
      </c>
      <c r="C353" s="269" t="s">
        <v>457</v>
      </c>
      <c r="D353" s="56" t="s">
        <v>458</v>
      </c>
      <c r="E353" s="57">
        <v>42401</v>
      </c>
      <c r="F353" s="62">
        <v>43738</v>
      </c>
      <c r="G353" s="57">
        <v>42333</v>
      </c>
      <c r="H353" s="63">
        <v>514566165</v>
      </c>
      <c r="I353" s="63">
        <v>541648595</v>
      </c>
      <c r="J353" s="64">
        <v>85</v>
      </c>
      <c r="K353" s="56" t="s">
        <v>41</v>
      </c>
      <c r="L353" s="34">
        <v>437381240.25</v>
      </c>
      <c r="M353" s="65">
        <v>0.95</v>
      </c>
      <c r="N353" s="59">
        <v>100</v>
      </c>
      <c r="O353" s="34">
        <v>541648595</v>
      </c>
      <c r="P353" s="34">
        <v>437381240.25</v>
      </c>
      <c r="Q353" s="47"/>
      <c r="R353" s="47"/>
      <c r="S353" s="47"/>
      <c r="T353" s="47"/>
      <c r="U353" s="47"/>
      <c r="V353" s="47"/>
      <c r="W353" s="47"/>
      <c r="X353" s="47"/>
    </row>
    <row r="354" spans="1:24" ht="25.5" x14ac:dyDescent="0.2">
      <c r="A354" s="56" t="s">
        <v>438</v>
      </c>
      <c r="B354" s="151" t="s">
        <v>18</v>
      </c>
      <c r="C354" s="269" t="s">
        <v>459</v>
      </c>
      <c r="D354" s="56" t="s">
        <v>460</v>
      </c>
      <c r="E354" s="57">
        <v>42382</v>
      </c>
      <c r="F354" s="62">
        <v>44133</v>
      </c>
      <c r="G354" s="57">
        <v>42333</v>
      </c>
      <c r="H354" s="63">
        <v>2768483315</v>
      </c>
      <c r="I354" s="63">
        <v>2972944480</v>
      </c>
      <c r="J354" s="64">
        <v>85</v>
      </c>
      <c r="K354" s="56" t="s">
        <v>41</v>
      </c>
      <c r="L354" s="34">
        <v>2353210817.75</v>
      </c>
      <c r="M354" s="65">
        <v>0.93122603999999998</v>
      </c>
      <c r="N354" s="59">
        <v>100</v>
      </c>
      <c r="O354" s="34">
        <v>2972944480</v>
      </c>
      <c r="P354" s="34">
        <v>2353210817.75</v>
      </c>
      <c r="Q354" s="47"/>
      <c r="R354" s="47"/>
      <c r="S354" s="47"/>
      <c r="T354" s="47"/>
      <c r="U354" s="47"/>
      <c r="V354" s="47"/>
      <c r="W354" s="47"/>
      <c r="X354" s="47"/>
    </row>
    <row r="355" spans="1:24" ht="25.5" x14ac:dyDescent="0.2">
      <c r="A355" s="56" t="s">
        <v>438</v>
      </c>
      <c r="B355" s="151" t="s">
        <v>18</v>
      </c>
      <c r="C355" s="269" t="s">
        <v>461</v>
      </c>
      <c r="D355" s="56" t="s">
        <v>462</v>
      </c>
      <c r="E355" s="57">
        <v>42373</v>
      </c>
      <c r="F355" s="62">
        <v>43555</v>
      </c>
      <c r="G355" s="57">
        <v>42333</v>
      </c>
      <c r="H355" s="63">
        <v>269492274</v>
      </c>
      <c r="I355" s="63">
        <v>285016998</v>
      </c>
      <c r="J355" s="64">
        <v>85</v>
      </c>
      <c r="K355" s="56" t="s">
        <v>41</v>
      </c>
      <c r="L355" s="34">
        <v>229068432.90000001</v>
      </c>
      <c r="M355" s="65">
        <v>0.94553052999999998</v>
      </c>
      <c r="N355" s="59">
        <v>100</v>
      </c>
      <c r="O355" s="34">
        <v>285016998</v>
      </c>
      <c r="P355" s="34">
        <v>229068432.90000001</v>
      </c>
      <c r="Q355" s="47"/>
      <c r="R355" s="47"/>
      <c r="S355" s="47"/>
      <c r="T355" s="47"/>
      <c r="U355" s="47"/>
      <c r="V355" s="47"/>
      <c r="W355" s="47"/>
      <c r="X355" s="47"/>
    </row>
    <row r="356" spans="1:24" ht="25.5" x14ac:dyDescent="0.2">
      <c r="A356" s="56" t="s">
        <v>438</v>
      </c>
      <c r="B356" s="151" t="s">
        <v>18</v>
      </c>
      <c r="C356" s="269" t="s">
        <v>463</v>
      </c>
      <c r="D356" s="56" t="s">
        <v>464</v>
      </c>
      <c r="E356" s="57">
        <v>42396</v>
      </c>
      <c r="F356" s="62">
        <v>43738</v>
      </c>
      <c r="G356" s="57">
        <v>42333</v>
      </c>
      <c r="H356" s="63">
        <v>449247400</v>
      </c>
      <c r="I356" s="63">
        <v>472892000</v>
      </c>
      <c r="J356" s="64">
        <v>85</v>
      </c>
      <c r="K356" s="56" t="s">
        <v>41</v>
      </c>
      <c r="L356" s="34">
        <v>381860290</v>
      </c>
      <c r="M356" s="65">
        <v>0.95</v>
      </c>
      <c r="N356" s="59">
        <v>100</v>
      </c>
      <c r="O356" s="34">
        <v>472892000</v>
      </c>
      <c r="P356" s="34">
        <v>381860290</v>
      </c>
      <c r="Q356" s="47"/>
      <c r="R356" s="47"/>
      <c r="S356" s="47"/>
      <c r="T356" s="47"/>
      <c r="U356" s="47"/>
      <c r="V356" s="47"/>
      <c r="W356" s="47"/>
      <c r="X356" s="47"/>
    </row>
    <row r="357" spans="1:24" ht="25.5" x14ac:dyDescent="0.2">
      <c r="A357" s="56" t="s">
        <v>438</v>
      </c>
      <c r="B357" s="151" t="s">
        <v>18</v>
      </c>
      <c r="C357" s="269" t="s">
        <v>465</v>
      </c>
      <c r="D357" s="56" t="s">
        <v>466</v>
      </c>
      <c r="E357" s="57">
        <v>42382</v>
      </c>
      <c r="F357" s="62">
        <v>44804</v>
      </c>
      <c r="G357" s="57">
        <v>42339</v>
      </c>
      <c r="H357" s="63">
        <v>4069844250</v>
      </c>
      <c r="I357" s="63">
        <v>4308125738</v>
      </c>
      <c r="J357" s="64">
        <v>85</v>
      </c>
      <c r="K357" s="56" t="s">
        <v>41</v>
      </c>
      <c r="L357" s="34">
        <v>3459367612.5</v>
      </c>
      <c r="M357" s="65">
        <v>0.93482518000000003</v>
      </c>
      <c r="N357" s="59">
        <v>100</v>
      </c>
      <c r="O357" s="34">
        <v>4308125738</v>
      </c>
      <c r="P357" s="34">
        <v>3459367612.5</v>
      </c>
      <c r="Q357" s="47"/>
      <c r="R357" s="47"/>
      <c r="S357" s="47"/>
      <c r="T357" s="47"/>
      <c r="U357" s="47"/>
      <c r="V357" s="47"/>
      <c r="W357" s="47"/>
      <c r="X357" s="47"/>
    </row>
    <row r="358" spans="1:24" ht="25.5" x14ac:dyDescent="0.2">
      <c r="A358" s="56" t="s">
        <v>438</v>
      </c>
      <c r="B358" s="151" t="s">
        <v>18</v>
      </c>
      <c r="C358" s="269" t="s">
        <v>467</v>
      </c>
      <c r="D358" s="56" t="s">
        <v>468</v>
      </c>
      <c r="E358" s="57">
        <v>42179</v>
      </c>
      <c r="F358" s="62">
        <v>44207</v>
      </c>
      <c r="G358" s="57">
        <v>42339</v>
      </c>
      <c r="H358" s="63">
        <v>5600987609</v>
      </c>
      <c r="I358" s="63">
        <v>6398977397</v>
      </c>
      <c r="J358" s="64">
        <v>85</v>
      </c>
      <c r="K358" s="56" t="s">
        <v>41</v>
      </c>
      <c r="L358" s="34">
        <v>4760839467.6499996</v>
      </c>
      <c r="M358" s="65">
        <v>0.87529416999999998</v>
      </c>
      <c r="N358" s="59">
        <v>100</v>
      </c>
      <c r="O358" s="34">
        <v>6398977397</v>
      </c>
      <c r="P358" s="34">
        <v>4760839467.6499996</v>
      </c>
      <c r="Q358" s="47"/>
      <c r="R358" s="47"/>
      <c r="S358" s="47"/>
      <c r="T358" s="47"/>
      <c r="U358" s="47"/>
      <c r="V358" s="47"/>
      <c r="W358" s="47"/>
      <c r="X358" s="47"/>
    </row>
    <row r="359" spans="1:24" ht="25.5" x14ac:dyDescent="0.2">
      <c r="A359" s="56" t="s">
        <v>438</v>
      </c>
      <c r="B359" s="151" t="s">
        <v>18</v>
      </c>
      <c r="C359" s="269" t="s">
        <v>469</v>
      </c>
      <c r="D359" s="56" t="s">
        <v>470</v>
      </c>
      <c r="E359" s="57">
        <v>42396</v>
      </c>
      <c r="F359" s="62">
        <v>44193</v>
      </c>
      <c r="G359" s="57">
        <v>42339</v>
      </c>
      <c r="H359" s="63">
        <v>2209142432</v>
      </c>
      <c r="I359" s="63">
        <v>2331770007</v>
      </c>
      <c r="J359" s="64">
        <v>85</v>
      </c>
      <c r="K359" s="56" t="s">
        <v>41</v>
      </c>
      <c r="L359" s="34">
        <v>1877771067.2</v>
      </c>
      <c r="M359" s="65">
        <v>0.94741008999999998</v>
      </c>
      <c r="N359" s="59">
        <v>100</v>
      </c>
      <c r="O359" s="34">
        <v>2331770007</v>
      </c>
      <c r="P359" s="34">
        <v>1877771067.2</v>
      </c>
      <c r="Q359" s="47"/>
      <c r="R359" s="47"/>
      <c r="S359" s="47"/>
      <c r="T359" s="47"/>
      <c r="U359" s="47"/>
      <c r="V359" s="47"/>
      <c r="W359" s="47"/>
      <c r="X359" s="47"/>
    </row>
    <row r="360" spans="1:24" ht="25.5" x14ac:dyDescent="0.2">
      <c r="A360" s="56" t="s">
        <v>438</v>
      </c>
      <c r="B360" s="151" t="s">
        <v>18</v>
      </c>
      <c r="C360" s="269" t="s">
        <v>471</v>
      </c>
      <c r="D360" s="56" t="s">
        <v>472</v>
      </c>
      <c r="E360" s="57">
        <v>42382</v>
      </c>
      <c r="F360" s="62">
        <v>44297</v>
      </c>
      <c r="G360" s="57">
        <v>42339</v>
      </c>
      <c r="H360" s="63">
        <v>7918165685</v>
      </c>
      <c r="I360" s="63">
        <v>8377499457</v>
      </c>
      <c r="J360" s="64">
        <v>85</v>
      </c>
      <c r="K360" s="56" t="s">
        <v>41</v>
      </c>
      <c r="L360" s="34">
        <v>6730440832.25</v>
      </c>
      <c r="M360" s="65">
        <v>0.94517054</v>
      </c>
      <c r="N360" s="59">
        <v>100</v>
      </c>
      <c r="O360" s="34">
        <v>8377499457</v>
      </c>
      <c r="P360" s="34">
        <v>6730440832.25</v>
      </c>
      <c r="Q360" s="47"/>
      <c r="R360" s="47"/>
      <c r="S360" s="47"/>
      <c r="T360" s="47"/>
      <c r="U360" s="47"/>
      <c r="V360" s="47"/>
      <c r="W360" s="47"/>
      <c r="X360" s="47"/>
    </row>
    <row r="361" spans="1:24" ht="25.5" x14ac:dyDescent="0.2">
      <c r="A361" s="56" t="s">
        <v>438</v>
      </c>
      <c r="B361" s="151" t="s">
        <v>18</v>
      </c>
      <c r="C361" s="269" t="s">
        <v>473</v>
      </c>
      <c r="D361" s="56" t="s">
        <v>474</v>
      </c>
      <c r="E361" s="57">
        <v>42179</v>
      </c>
      <c r="F361" s="62">
        <v>44193</v>
      </c>
      <c r="G361" s="57">
        <v>42339</v>
      </c>
      <c r="H361" s="63">
        <v>3982595780</v>
      </c>
      <c r="I361" s="63">
        <v>4192206084</v>
      </c>
      <c r="J361" s="64">
        <v>85</v>
      </c>
      <c r="K361" s="56" t="s">
        <v>41</v>
      </c>
      <c r="L361" s="34">
        <v>3385206413</v>
      </c>
      <c r="M361" s="65">
        <v>0.95</v>
      </c>
      <c r="N361" s="59">
        <v>100</v>
      </c>
      <c r="O361" s="34">
        <v>4192206084</v>
      </c>
      <c r="P361" s="34">
        <v>3385206413</v>
      </c>
      <c r="Q361" s="47"/>
      <c r="R361" s="47"/>
      <c r="S361" s="47"/>
      <c r="T361" s="47"/>
      <c r="U361" s="47"/>
      <c r="V361" s="47"/>
      <c r="W361" s="47"/>
      <c r="X361" s="47"/>
    </row>
    <row r="362" spans="1:24" ht="25.5" x14ac:dyDescent="0.2">
      <c r="A362" s="56" t="s">
        <v>438</v>
      </c>
      <c r="B362" s="151" t="s">
        <v>18</v>
      </c>
      <c r="C362" s="269" t="s">
        <v>475</v>
      </c>
      <c r="D362" s="56" t="s">
        <v>476</v>
      </c>
      <c r="E362" s="57">
        <v>42397</v>
      </c>
      <c r="F362" s="62">
        <v>44282</v>
      </c>
      <c r="G362" s="57">
        <v>42347</v>
      </c>
      <c r="H362" s="63">
        <v>4497014742</v>
      </c>
      <c r="I362" s="63">
        <v>4945480672</v>
      </c>
      <c r="J362" s="64">
        <v>85</v>
      </c>
      <c r="K362" s="56" t="s">
        <v>41</v>
      </c>
      <c r="L362" s="34">
        <v>3822462530.6999998</v>
      </c>
      <c r="M362" s="65">
        <v>0.90931803</v>
      </c>
      <c r="N362" s="59">
        <v>100</v>
      </c>
      <c r="O362" s="34">
        <v>4945480672</v>
      </c>
      <c r="P362" s="34">
        <v>3822462530.6999998</v>
      </c>
      <c r="Q362" s="47"/>
      <c r="R362" s="47"/>
      <c r="S362" s="47"/>
      <c r="T362" s="47"/>
      <c r="U362" s="47"/>
      <c r="V362" s="47"/>
      <c r="W362" s="47"/>
      <c r="X362" s="47"/>
    </row>
    <row r="363" spans="1:24" ht="25.5" x14ac:dyDescent="0.2">
      <c r="A363" s="56" t="s">
        <v>438</v>
      </c>
      <c r="B363" s="151" t="s">
        <v>18</v>
      </c>
      <c r="C363" s="269" t="s">
        <v>477</v>
      </c>
      <c r="D363" s="56" t="s">
        <v>478</v>
      </c>
      <c r="E363" s="57">
        <v>42265</v>
      </c>
      <c r="F363" s="62">
        <v>44193</v>
      </c>
      <c r="G363" s="57">
        <v>42373</v>
      </c>
      <c r="H363" s="63">
        <v>5668558602</v>
      </c>
      <c r="I363" s="63">
        <v>6249222551</v>
      </c>
      <c r="J363" s="64">
        <v>85</v>
      </c>
      <c r="K363" s="56" t="s">
        <v>41</v>
      </c>
      <c r="L363" s="34">
        <v>4818274811.6999998</v>
      </c>
      <c r="M363" s="65">
        <v>0.90708221</v>
      </c>
      <c r="N363" s="59">
        <v>100</v>
      </c>
      <c r="O363" s="34">
        <v>6249222551</v>
      </c>
      <c r="P363" s="34">
        <v>4818274811.6999998</v>
      </c>
      <c r="Q363" s="47"/>
      <c r="R363" s="47"/>
      <c r="S363" s="47"/>
      <c r="T363" s="47"/>
      <c r="U363" s="47"/>
      <c r="V363" s="47"/>
      <c r="W363" s="47"/>
      <c r="X363" s="47"/>
    </row>
    <row r="364" spans="1:24" ht="25.5" x14ac:dyDescent="0.2">
      <c r="A364" s="56" t="s">
        <v>438</v>
      </c>
      <c r="B364" s="151" t="s">
        <v>18</v>
      </c>
      <c r="C364" s="269" t="s">
        <v>479</v>
      </c>
      <c r="D364" s="56" t="s">
        <v>480</v>
      </c>
      <c r="E364" s="57">
        <v>42339</v>
      </c>
      <c r="F364" s="62">
        <v>44283</v>
      </c>
      <c r="G364" s="57">
        <v>42373</v>
      </c>
      <c r="H364" s="63">
        <v>5483139109</v>
      </c>
      <c r="I364" s="63">
        <v>6314902879</v>
      </c>
      <c r="J364" s="64">
        <v>85</v>
      </c>
      <c r="K364" s="56" t="s">
        <v>41</v>
      </c>
      <c r="L364" s="34">
        <v>4660668242.6499996</v>
      </c>
      <c r="M364" s="65">
        <v>0.86828558</v>
      </c>
      <c r="N364" s="59">
        <v>100</v>
      </c>
      <c r="O364" s="34">
        <v>6314902879</v>
      </c>
      <c r="P364" s="34">
        <v>4660668242.6499996</v>
      </c>
      <c r="Q364" s="47"/>
      <c r="R364" s="47"/>
      <c r="S364" s="47"/>
      <c r="T364" s="47"/>
      <c r="U364" s="47"/>
      <c r="V364" s="47"/>
      <c r="W364" s="47"/>
      <c r="X364" s="47"/>
    </row>
    <row r="365" spans="1:24" ht="25.5" x14ac:dyDescent="0.2">
      <c r="A365" s="56" t="s">
        <v>438</v>
      </c>
      <c r="B365" s="151" t="s">
        <v>18</v>
      </c>
      <c r="C365" s="269" t="s">
        <v>481</v>
      </c>
      <c r="D365" s="56" t="s">
        <v>482</v>
      </c>
      <c r="E365" s="57">
        <v>42466</v>
      </c>
      <c r="F365" s="62">
        <v>44227</v>
      </c>
      <c r="G365" s="57">
        <v>42447</v>
      </c>
      <c r="H365" s="63">
        <v>4916505373</v>
      </c>
      <c r="I365" s="63">
        <v>5175268813</v>
      </c>
      <c r="J365" s="64">
        <v>85</v>
      </c>
      <c r="K365" s="56" t="s">
        <v>41</v>
      </c>
      <c r="L365" s="34">
        <v>4179029567.0500002</v>
      </c>
      <c r="M365" s="65">
        <v>0.95</v>
      </c>
      <c r="N365" s="59">
        <v>100</v>
      </c>
      <c r="O365" s="34">
        <v>5175268813</v>
      </c>
      <c r="P365" s="34">
        <v>4179029567.0500002</v>
      </c>
      <c r="Q365" s="47"/>
      <c r="R365" s="47"/>
      <c r="S365" s="47"/>
      <c r="T365" s="47"/>
      <c r="U365" s="47"/>
      <c r="V365" s="47"/>
      <c r="W365" s="47"/>
      <c r="X365" s="47"/>
    </row>
    <row r="366" spans="1:24" ht="25.5" x14ac:dyDescent="0.2">
      <c r="A366" s="56" t="s">
        <v>438</v>
      </c>
      <c r="B366" s="151" t="s">
        <v>18</v>
      </c>
      <c r="C366" s="269" t="s">
        <v>483</v>
      </c>
      <c r="D366" s="56" t="s">
        <v>484</v>
      </c>
      <c r="E366" s="57">
        <v>42277</v>
      </c>
      <c r="F366" s="62">
        <v>43692</v>
      </c>
      <c r="G366" s="57">
        <v>42432</v>
      </c>
      <c r="H366" s="63">
        <v>455688406</v>
      </c>
      <c r="I366" s="63">
        <v>479672006</v>
      </c>
      <c r="J366" s="64">
        <v>85</v>
      </c>
      <c r="K366" s="56" t="s">
        <v>41</v>
      </c>
      <c r="L366" s="34">
        <v>387335145.10000002</v>
      </c>
      <c r="M366" s="65">
        <v>0.95</v>
      </c>
      <c r="N366" s="59">
        <v>100</v>
      </c>
      <c r="O366" s="34">
        <v>479672006</v>
      </c>
      <c r="P366" s="34">
        <v>387335145.10000002</v>
      </c>
      <c r="Q366" s="47"/>
      <c r="R366" s="47"/>
      <c r="S366" s="47"/>
      <c r="T366" s="47"/>
      <c r="U366" s="47"/>
      <c r="V366" s="47"/>
      <c r="W366" s="47"/>
      <c r="X366" s="47"/>
    </row>
    <row r="367" spans="1:24" ht="25.5" x14ac:dyDescent="0.2">
      <c r="A367" s="56" t="s">
        <v>438</v>
      </c>
      <c r="B367" s="151" t="s">
        <v>18</v>
      </c>
      <c r="C367" s="269" t="s">
        <v>485</v>
      </c>
      <c r="D367" s="56" t="s">
        <v>486</v>
      </c>
      <c r="E367" s="57">
        <v>42349</v>
      </c>
      <c r="F367" s="62">
        <v>44284</v>
      </c>
      <c r="G367" s="57">
        <v>42447</v>
      </c>
      <c r="H367" s="63">
        <v>5019965367</v>
      </c>
      <c r="I367" s="63">
        <v>5542244054</v>
      </c>
      <c r="J367" s="64">
        <v>85</v>
      </c>
      <c r="K367" s="56" t="s">
        <v>41</v>
      </c>
      <c r="L367" s="34">
        <v>4266970561.9499998</v>
      </c>
      <c r="M367" s="65">
        <v>0.90576403999999999</v>
      </c>
      <c r="N367" s="59">
        <v>100</v>
      </c>
      <c r="O367" s="34">
        <v>5542244054</v>
      </c>
      <c r="P367" s="34">
        <v>4266970561.9499998</v>
      </c>
      <c r="Q367" s="47"/>
      <c r="R367" s="47"/>
      <c r="S367" s="47"/>
      <c r="T367" s="47"/>
      <c r="U367" s="47"/>
      <c r="V367" s="47"/>
      <c r="W367" s="47"/>
      <c r="X367" s="47"/>
    </row>
    <row r="368" spans="1:24" ht="25.5" x14ac:dyDescent="0.2">
      <c r="A368" s="56" t="s">
        <v>438</v>
      </c>
      <c r="B368" s="151" t="s">
        <v>18</v>
      </c>
      <c r="C368" s="269" t="s">
        <v>487</v>
      </c>
      <c r="D368" s="56" t="s">
        <v>182</v>
      </c>
      <c r="E368" s="57">
        <v>42208</v>
      </c>
      <c r="F368" s="62">
        <v>44238</v>
      </c>
      <c r="G368" s="57">
        <v>42447</v>
      </c>
      <c r="H368" s="63">
        <v>4484699988</v>
      </c>
      <c r="I368" s="63">
        <v>4720736828</v>
      </c>
      <c r="J368" s="64">
        <v>85</v>
      </c>
      <c r="K368" s="56" t="s">
        <v>41</v>
      </c>
      <c r="L368" s="34">
        <v>3811994989.8000002</v>
      </c>
      <c r="M368" s="65">
        <v>0.95</v>
      </c>
      <c r="N368" s="59">
        <v>100</v>
      </c>
      <c r="O368" s="34">
        <v>4720736828</v>
      </c>
      <c r="P368" s="34">
        <v>3811994989.8000002</v>
      </c>
      <c r="Q368" s="47"/>
      <c r="R368" s="47"/>
      <c r="S368" s="47"/>
      <c r="T368" s="47"/>
      <c r="U368" s="47"/>
      <c r="V368" s="47"/>
      <c r="W368" s="47"/>
      <c r="X368" s="47"/>
    </row>
    <row r="369" spans="1:24" ht="25.5" x14ac:dyDescent="0.2">
      <c r="A369" s="56" t="s">
        <v>438</v>
      </c>
      <c r="B369" s="151" t="s">
        <v>18</v>
      </c>
      <c r="C369" s="269" t="s">
        <v>488</v>
      </c>
      <c r="D369" s="56" t="s">
        <v>489</v>
      </c>
      <c r="E369" s="57">
        <v>42447</v>
      </c>
      <c r="F369" s="62">
        <v>43879</v>
      </c>
      <c r="G369" s="57">
        <v>42509</v>
      </c>
      <c r="H369" s="63">
        <v>279999963</v>
      </c>
      <c r="I369" s="63">
        <v>311111070</v>
      </c>
      <c r="J369" s="64">
        <v>85</v>
      </c>
      <c r="K369" s="56" t="s">
        <v>41</v>
      </c>
      <c r="L369" s="34">
        <v>237999968.55000001</v>
      </c>
      <c r="M369" s="65">
        <v>0.9</v>
      </c>
      <c r="N369" s="59">
        <v>100</v>
      </c>
      <c r="O369" s="34">
        <v>311111070</v>
      </c>
      <c r="P369" s="34">
        <v>237999968.55000001</v>
      </c>
      <c r="Q369" s="47"/>
      <c r="R369" s="47"/>
      <c r="S369" s="47"/>
      <c r="T369" s="47"/>
      <c r="U369" s="47"/>
      <c r="V369" s="47"/>
      <c r="W369" s="47"/>
      <c r="X369" s="47"/>
    </row>
    <row r="370" spans="1:24" ht="25.5" x14ac:dyDescent="0.2">
      <c r="A370" s="56" t="s">
        <v>438</v>
      </c>
      <c r="B370" s="151" t="s">
        <v>18</v>
      </c>
      <c r="C370" s="269" t="s">
        <v>490</v>
      </c>
      <c r="D370" s="56" t="s">
        <v>352</v>
      </c>
      <c r="E370" s="57">
        <v>42471</v>
      </c>
      <c r="F370" s="62">
        <v>44317</v>
      </c>
      <c r="G370" s="57">
        <v>42513</v>
      </c>
      <c r="H370" s="63">
        <v>361392569</v>
      </c>
      <c r="I370" s="63">
        <v>385938108</v>
      </c>
      <c r="J370" s="64">
        <v>85</v>
      </c>
      <c r="K370" s="56" t="s">
        <v>41</v>
      </c>
      <c r="L370" s="34">
        <v>307183683.64999998</v>
      </c>
      <c r="M370" s="65">
        <v>0.93640031999999995</v>
      </c>
      <c r="N370" s="59">
        <v>100</v>
      </c>
      <c r="O370" s="34">
        <v>385938108</v>
      </c>
      <c r="P370" s="34">
        <v>307183683.64999998</v>
      </c>
      <c r="Q370" s="47"/>
      <c r="R370" s="47"/>
      <c r="S370" s="47"/>
      <c r="T370" s="47"/>
      <c r="U370" s="47"/>
      <c r="V370" s="47"/>
      <c r="W370" s="47"/>
      <c r="X370" s="47"/>
    </row>
    <row r="371" spans="1:24" ht="25.5" x14ac:dyDescent="0.2">
      <c r="A371" s="56" t="s">
        <v>438</v>
      </c>
      <c r="B371" s="151" t="s">
        <v>18</v>
      </c>
      <c r="C371" s="269" t="s">
        <v>491</v>
      </c>
      <c r="D371" s="56" t="s">
        <v>492</v>
      </c>
      <c r="E371" s="57">
        <v>42466</v>
      </c>
      <c r="F371" s="62">
        <v>44214</v>
      </c>
      <c r="G371" s="57">
        <v>42513</v>
      </c>
      <c r="H371" s="63">
        <v>566886819</v>
      </c>
      <c r="I371" s="63">
        <v>629874243</v>
      </c>
      <c r="J371" s="64">
        <v>85</v>
      </c>
      <c r="K371" s="56" t="s">
        <v>41</v>
      </c>
      <c r="L371" s="34">
        <v>481853796.14999998</v>
      </c>
      <c r="M371" s="65">
        <v>0.9</v>
      </c>
      <c r="N371" s="59">
        <v>100</v>
      </c>
      <c r="O371" s="34">
        <v>629874243</v>
      </c>
      <c r="P371" s="34">
        <v>481853796.14999998</v>
      </c>
      <c r="Q371" s="47"/>
      <c r="R371" s="47"/>
      <c r="S371" s="47"/>
      <c r="T371" s="47"/>
      <c r="U371" s="47"/>
      <c r="V371" s="47"/>
      <c r="W371" s="47"/>
      <c r="X371" s="47"/>
    </row>
    <row r="372" spans="1:24" ht="25.5" x14ac:dyDescent="0.2">
      <c r="A372" s="56" t="s">
        <v>438</v>
      </c>
      <c r="B372" s="151" t="s">
        <v>18</v>
      </c>
      <c r="C372" s="269" t="s">
        <v>493</v>
      </c>
      <c r="D372" s="56" t="s">
        <v>85</v>
      </c>
      <c r="E372" s="57">
        <v>42440</v>
      </c>
      <c r="F372" s="62">
        <v>44648</v>
      </c>
      <c r="G372" s="57">
        <v>42513</v>
      </c>
      <c r="H372" s="63">
        <v>7169643509</v>
      </c>
      <c r="I372" s="63">
        <v>7966270566</v>
      </c>
      <c r="J372" s="64">
        <v>85</v>
      </c>
      <c r="K372" s="56" t="s">
        <v>41</v>
      </c>
      <c r="L372" s="34">
        <v>6094196982.6499996</v>
      </c>
      <c r="M372" s="65">
        <v>0.9</v>
      </c>
      <c r="N372" s="59">
        <v>100</v>
      </c>
      <c r="O372" s="34">
        <v>7966270566</v>
      </c>
      <c r="P372" s="34">
        <v>6094196982.6499996</v>
      </c>
      <c r="Q372" s="47"/>
      <c r="R372" s="47"/>
      <c r="S372" s="47"/>
      <c r="T372" s="47"/>
      <c r="U372" s="47"/>
      <c r="V372" s="47"/>
      <c r="W372" s="47"/>
      <c r="X372" s="47"/>
    </row>
    <row r="373" spans="1:24" ht="25.5" x14ac:dyDescent="0.2">
      <c r="A373" s="56" t="s">
        <v>438</v>
      </c>
      <c r="B373" s="151" t="s">
        <v>18</v>
      </c>
      <c r="C373" s="269" t="s">
        <v>494</v>
      </c>
      <c r="D373" s="56" t="s">
        <v>495</v>
      </c>
      <c r="E373" s="57">
        <v>42450</v>
      </c>
      <c r="F373" s="62">
        <v>44420</v>
      </c>
      <c r="G373" s="57">
        <v>42513</v>
      </c>
      <c r="H373" s="63">
        <v>333999972</v>
      </c>
      <c r="I373" s="63">
        <v>371111080</v>
      </c>
      <c r="J373" s="64">
        <v>85</v>
      </c>
      <c r="K373" s="56" t="s">
        <v>41</v>
      </c>
      <c r="L373" s="34">
        <v>283899976.19999999</v>
      </c>
      <c r="M373" s="65">
        <v>0.9</v>
      </c>
      <c r="N373" s="59">
        <v>100</v>
      </c>
      <c r="O373" s="34">
        <v>371111080</v>
      </c>
      <c r="P373" s="34">
        <v>283899976.19999999</v>
      </c>
      <c r="Q373" s="47"/>
      <c r="R373" s="47"/>
      <c r="S373" s="47"/>
      <c r="T373" s="47"/>
      <c r="U373" s="47"/>
      <c r="V373" s="47"/>
      <c r="W373" s="47"/>
      <c r="X373" s="47"/>
    </row>
    <row r="374" spans="1:24" ht="25.5" x14ac:dyDescent="0.2">
      <c r="A374" s="56" t="s">
        <v>438</v>
      </c>
      <c r="B374" s="151" t="s">
        <v>18</v>
      </c>
      <c r="C374" s="269" t="s">
        <v>496</v>
      </c>
      <c r="D374" s="56" t="s">
        <v>497</v>
      </c>
      <c r="E374" s="57">
        <v>42557</v>
      </c>
      <c r="F374" s="62">
        <v>44573</v>
      </c>
      <c r="G374" s="57">
        <v>42513</v>
      </c>
      <c r="H374" s="63">
        <v>4006999963</v>
      </c>
      <c r="I374" s="63">
        <v>4556797338</v>
      </c>
      <c r="J374" s="64">
        <v>85</v>
      </c>
      <c r="K374" s="56" t="s">
        <v>41</v>
      </c>
      <c r="L374" s="34">
        <v>3405949968.5500002</v>
      </c>
      <c r="M374" s="65">
        <v>0.87934566000000003</v>
      </c>
      <c r="N374" s="59">
        <v>100</v>
      </c>
      <c r="O374" s="34">
        <v>4556797338</v>
      </c>
      <c r="P374" s="34">
        <v>3405949968.5500002</v>
      </c>
      <c r="Q374" s="47"/>
      <c r="R374" s="47"/>
      <c r="S374" s="47"/>
      <c r="T374" s="47"/>
      <c r="U374" s="47"/>
      <c r="V374" s="47"/>
      <c r="W374" s="47"/>
      <c r="X374" s="47"/>
    </row>
    <row r="375" spans="1:24" ht="25.5" x14ac:dyDescent="0.2">
      <c r="A375" s="56" t="s">
        <v>438</v>
      </c>
      <c r="B375" s="151" t="s">
        <v>18</v>
      </c>
      <c r="C375" s="269" t="s">
        <v>498</v>
      </c>
      <c r="D375" s="56" t="s">
        <v>499</v>
      </c>
      <c r="E375" s="57">
        <v>42459</v>
      </c>
      <c r="F375" s="62">
        <v>44216</v>
      </c>
      <c r="G375" s="57">
        <v>42513</v>
      </c>
      <c r="H375" s="63">
        <v>277999947</v>
      </c>
      <c r="I375" s="63">
        <v>308888830</v>
      </c>
      <c r="J375" s="64">
        <v>85</v>
      </c>
      <c r="K375" s="56" t="s">
        <v>41</v>
      </c>
      <c r="L375" s="34">
        <v>236299954.94999999</v>
      </c>
      <c r="M375" s="65">
        <v>0.9</v>
      </c>
      <c r="N375" s="59">
        <v>100</v>
      </c>
      <c r="O375" s="34">
        <v>308888830</v>
      </c>
      <c r="P375" s="34">
        <v>236299954.94999999</v>
      </c>
      <c r="Q375" s="47"/>
      <c r="R375" s="47"/>
      <c r="S375" s="47"/>
      <c r="T375" s="47"/>
      <c r="U375" s="47"/>
      <c r="V375" s="47"/>
      <c r="W375" s="47"/>
      <c r="X375" s="47"/>
    </row>
    <row r="376" spans="1:24" ht="25.5" x14ac:dyDescent="0.2">
      <c r="A376" s="56" t="s">
        <v>438</v>
      </c>
      <c r="B376" s="151" t="s">
        <v>18</v>
      </c>
      <c r="C376" s="269" t="s">
        <v>500</v>
      </c>
      <c r="D376" s="56" t="s">
        <v>501</v>
      </c>
      <c r="E376" s="57">
        <v>42460</v>
      </c>
      <c r="F376" s="62">
        <v>43890</v>
      </c>
      <c r="G376" s="57">
        <v>42513</v>
      </c>
      <c r="H376" s="63">
        <v>88999947</v>
      </c>
      <c r="I376" s="63">
        <v>98888830</v>
      </c>
      <c r="J376" s="64">
        <v>85</v>
      </c>
      <c r="K376" s="56" t="s">
        <v>41</v>
      </c>
      <c r="L376" s="34">
        <v>75649954.950000003</v>
      </c>
      <c r="M376" s="65">
        <v>0.9</v>
      </c>
      <c r="N376" s="59">
        <v>100</v>
      </c>
      <c r="O376" s="34">
        <v>98888830</v>
      </c>
      <c r="P376" s="34">
        <v>75649954.950000003</v>
      </c>
      <c r="Q376" s="47"/>
      <c r="R376" s="47"/>
      <c r="S376" s="47"/>
      <c r="T376" s="47"/>
      <c r="U376" s="47"/>
      <c r="V376" s="47"/>
      <c r="W376" s="47"/>
      <c r="X376" s="47"/>
    </row>
    <row r="377" spans="1:24" ht="25.5" x14ac:dyDescent="0.2">
      <c r="A377" s="56" t="s">
        <v>438</v>
      </c>
      <c r="B377" s="151" t="s">
        <v>18</v>
      </c>
      <c r="C377" s="269" t="s">
        <v>502</v>
      </c>
      <c r="D377" s="56" t="s">
        <v>503</v>
      </c>
      <c r="E377" s="57">
        <v>42446</v>
      </c>
      <c r="F377" s="62">
        <v>44346</v>
      </c>
      <c r="G377" s="57">
        <v>42513</v>
      </c>
      <c r="H377" s="63">
        <v>402359193</v>
      </c>
      <c r="I377" s="63">
        <v>447065769</v>
      </c>
      <c r="J377" s="64">
        <v>85</v>
      </c>
      <c r="K377" s="56" t="s">
        <v>41</v>
      </c>
      <c r="L377" s="34">
        <v>342005314.05000001</v>
      </c>
      <c r="M377" s="65">
        <v>0.9</v>
      </c>
      <c r="N377" s="59">
        <v>100</v>
      </c>
      <c r="O377" s="34">
        <v>447065769</v>
      </c>
      <c r="P377" s="34">
        <v>342005314.05000001</v>
      </c>
      <c r="Q377" s="47"/>
      <c r="R377" s="47"/>
      <c r="S377" s="47"/>
      <c r="T377" s="47"/>
      <c r="U377" s="47"/>
      <c r="V377" s="47"/>
      <c r="W377" s="47"/>
      <c r="X377" s="47"/>
    </row>
    <row r="378" spans="1:24" ht="25.5" x14ac:dyDescent="0.2">
      <c r="A378" s="56" t="s">
        <v>438</v>
      </c>
      <c r="B378" s="151" t="s">
        <v>18</v>
      </c>
      <c r="C378" s="269" t="s">
        <v>504</v>
      </c>
      <c r="D378" s="56" t="s">
        <v>505</v>
      </c>
      <c r="E378" s="57">
        <v>42451</v>
      </c>
      <c r="F378" s="62">
        <v>44771</v>
      </c>
      <c r="G378" s="57">
        <v>42513</v>
      </c>
      <c r="H378" s="63">
        <v>1931957029</v>
      </c>
      <c r="I378" s="63">
        <v>2146618919</v>
      </c>
      <c r="J378" s="64">
        <v>85</v>
      </c>
      <c r="K378" s="56" t="s">
        <v>41</v>
      </c>
      <c r="L378" s="34">
        <v>1642163474.6500001</v>
      </c>
      <c r="M378" s="65">
        <v>0.9</v>
      </c>
      <c r="N378" s="59">
        <v>100</v>
      </c>
      <c r="O378" s="34">
        <v>2146618919</v>
      </c>
      <c r="P378" s="34">
        <v>1642163474.6500001</v>
      </c>
      <c r="Q378" s="47"/>
      <c r="R378" s="47"/>
      <c r="S378" s="47"/>
      <c r="T378" s="47"/>
      <c r="U378" s="47"/>
      <c r="V378" s="47"/>
      <c r="W378" s="47"/>
      <c r="X378" s="47"/>
    </row>
    <row r="379" spans="1:24" ht="25.5" x14ac:dyDescent="0.2">
      <c r="A379" s="56" t="s">
        <v>438</v>
      </c>
      <c r="B379" s="151" t="s">
        <v>18</v>
      </c>
      <c r="C379" s="269" t="s">
        <v>506</v>
      </c>
      <c r="D379" s="56" t="s">
        <v>507</v>
      </c>
      <c r="E379" s="57">
        <v>42445</v>
      </c>
      <c r="F379" s="62">
        <v>43800</v>
      </c>
      <c r="G379" s="57">
        <v>42513</v>
      </c>
      <c r="H379" s="63">
        <v>111999960</v>
      </c>
      <c r="I379" s="63">
        <v>124444400</v>
      </c>
      <c r="J379" s="64">
        <v>85</v>
      </c>
      <c r="K379" s="56" t="s">
        <v>41</v>
      </c>
      <c r="L379" s="34">
        <v>95199966</v>
      </c>
      <c r="M379" s="65">
        <v>0.9</v>
      </c>
      <c r="N379" s="59">
        <v>100</v>
      </c>
      <c r="O379" s="34">
        <v>124444400</v>
      </c>
      <c r="P379" s="34">
        <v>95199966</v>
      </c>
      <c r="Q379" s="47"/>
      <c r="R379" s="47"/>
      <c r="S379" s="47"/>
      <c r="T379" s="47"/>
      <c r="U379" s="47"/>
      <c r="V379" s="47"/>
      <c r="W379" s="47"/>
      <c r="X379" s="47"/>
    </row>
    <row r="380" spans="1:24" ht="25.5" x14ac:dyDescent="0.2">
      <c r="A380" s="56" t="s">
        <v>438</v>
      </c>
      <c r="B380" s="151" t="s">
        <v>18</v>
      </c>
      <c r="C380" s="269" t="s">
        <v>508</v>
      </c>
      <c r="D380" s="56" t="s">
        <v>509</v>
      </c>
      <c r="E380" s="57">
        <v>42452</v>
      </c>
      <c r="F380" s="62">
        <v>44895</v>
      </c>
      <c r="G380" s="57">
        <v>42513</v>
      </c>
      <c r="H380" s="63">
        <v>1862263053</v>
      </c>
      <c r="I380" s="63">
        <v>2112487156</v>
      </c>
      <c r="J380" s="64">
        <v>85</v>
      </c>
      <c r="K380" s="56" t="s">
        <v>41</v>
      </c>
      <c r="L380" s="34">
        <v>1582923595.05</v>
      </c>
      <c r="M380" s="65">
        <v>0.87932650000000001</v>
      </c>
      <c r="N380" s="59">
        <v>100</v>
      </c>
      <c r="O380" s="34">
        <v>2112487156</v>
      </c>
      <c r="P380" s="34">
        <v>1582923595.05</v>
      </c>
      <c r="Q380" s="47"/>
      <c r="R380" s="47"/>
      <c r="S380" s="47"/>
      <c r="T380" s="47"/>
      <c r="U380" s="47"/>
      <c r="V380" s="47"/>
      <c r="W380" s="47"/>
      <c r="X380" s="47"/>
    </row>
    <row r="381" spans="1:24" ht="25.5" x14ac:dyDescent="0.2">
      <c r="A381" s="56" t="s">
        <v>438</v>
      </c>
      <c r="B381" s="151" t="s">
        <v>18</v>
      </c>
      <c r="C381" s="269" t="s">
        <v>510</v>
      </c>
      <c r="D381" s="56" t="s">
        <v>511</v>
      </c>
      <c r="E381" s="57">
        <v>42552</v>
      </c>
      <c r="F381" s="62">
        <v>44736</v>
      </c>
      <c r="G381" s="57">
        <v>42513</v>
      </c>
      <c r="H381" s="63">
        <v>436619601</v>
      </c>
      <c r="I381" s="63">
        <v>489804306</v>
      </c>
      <c r="J381" s="64">
        <v>85</v>
      </c>
      <c r="K381" s="56" t="s">
        <v>41</v>
      </c>
      <c r="L381" s="34">
        <v>371126660.85000002</v>
      </c>
      <c r="M381" s="65">
        <v>0.89141641999999999</v>
      </c>
      <c r="N381" s="59">
        <v>100</v>
      </c>
      <c r="O381" s="34">
        <v>489804306</v>
      </c>
      <c r="P381" s="34">
        <v>371126660.85000002</v>
      </c>
      <c r="Q381" s="47"/>
      <c r="R381" s="47"/>
      <c r="S381" s="47"/>
      <c r="T381" s="47"/>
      <c r="U381" s="47"/>
      <c r="V381" s="47"/>
      <c r="W381" s="47"/>
      <c r="X381" s="47"/>
    </row>
    <row r="382" spans="1:24" ht="25.5" x14ac:dyDescent="0.2">
      <c r="A382" s="56" t="s">
        <v>438</v>
      </c>
      <c r="B382" s="151" t="s">
        <v>18</v>
      </c>
      <c r="C382" s="269" t="s">
        <v>512</v>
      </c>
      <c r="D382" s="56" t="s">
        <v>513</v>
      </c>
      <c r="E382" s="57">
        <v>42474</v>
      </c>
      <c r="F382" s="62">
        <v>44011</v>
      </c>
      <c r="G382" s="57">
        <v>42529</v>
      </c>
      <c r="H382" s="63">
        <v>238999962</v>
      </c>
      <c r="I382" s="63">
        <v>265555510</v>
      </c>
      <c r="J382" s="64">
        <v>85</v>
      </c>
      <c r="K382" s="56" t="s">
        <v>41</v>
      </c>
      <c r="L382" s="34">
        <v>203149967.69999999</v>
      </c>
      <c r="M382" s="65">
        <v>0.9</v>
      </c>
      <c r="N382" s="59">
        <v>100</v>
      </c>
      <c r="O382" s="34">
        <v>265555510</v>
      </c>
      <c r="P382" s="34">
        <v>203149967.69999999</v>
      </c>
      <c r="Q382" s="47"/>
      <c r="R382" s="47"/>
      <c r="S382" s="47"/>
      <c r="T382" s="47"/>
      <c r="U382" s="47"/>
      <c r="V382" s="47"/>
      <c r="W382" s="47"/>
      <c r="X382" s="47"/>
    </row>
    <row r="383" spans="1:24" ht="25.5" x14ac:dyDescent="0.2">
      <c r="A383" s="56" t="s">
        <v>438</v>
      </c>
      <c r="B383" s="151" t="s">
        <v>18</v>
      </c>
      <c r="C383" s="269" t="s">
        <v>514</v>
      </c>
      <c r="D383" s="56" t="s">
        <v>515</v>
      </c>
      <c r="E383" s="57">
        <v>42521</v>
      </c>
      <c r="F383" s="62">
        <v>44346</v>
      </c>
      <c r="G383" s="57">
        <v>42513</v>
      </c>
      <c r="H383" s="63">
        <v>9972240172</v>
      </c>
      <c r="I383" s="63">
        <v>11278665454</v>
      </c>
      <c r="J383" s="64">
        <v>85</v>
      </c>
      <c r="K383" s="56" t="s">
        <v>41</v>
      </c>
      <c r="L383" s="34">
        <v>8476404146.1999998</v>
      </c>
      <c r="M383" s="65">
        <v>0.88416844999999999</v>
      </c>
      <c r="N383" s="59">
        <v>100</v>
      </c>
      <c r="O383" s="34">
        <v>11278665454</v>
      </c>
      <c r="P383" s="34">
        <v>8476404146.1999998</v>
      </c>
      <c r="Q383" s="47"/>
      <c r="R383" s="47"/>
      <c r="S383" s="47"/>
      <c r="T383" s="47"/>
      <c r="U383" s="47"/>
      <c r="V383" s="47"/>
      <c r="W383" s="47"/>
      <c r="X383" s="47"/>
    </row>
    <row r="384" spans="1:24" ht="25.5" x14ac:dyDescent="0.2">
      <c r="A384" s="56" t="s">
        <v>438</v>
      </c>
      <c r="B384" s="151" t="s">
        <v>18</v>
      </c>
      <c r="C384" s="269" t="s">
        <v>516</v>
      </c>
      <c r="D384" s="56" t="s">
        <v>201</v>
      </c>
      <c r="E384" s="57">
        <v>42465</v>
      </c>
      <c r="F384" s="62">
        <v>44268</v>
      </c>
      <c r="G384" s="57">
        <v>42529</v>
      </c>
      <c r="H384" s="63">
        <v>6986720445</v>
      </c>
      <c r="I384" s="63">
        <v>7961865166</v>
      </c>
      <c r="J384" s="64">
        <v>85</v>
      </c>
      <c r="K384" s="56" t="s">
        <v>41</v>
      </c>
      <c r="L384" s="34">
        <v>5938712378.25</v>
      </c>
      <c r="M384" s="65">
        <v>0.87752308000000001</v>
      </c>
      <c r="N384" s="59">
        <v>100</v>
      </c>
      <c r="O384" s="34">
        <v>7961865166</v>
      </c>
      <c r="P384" s="34">
        <v>5938712378.25</v>
      </c>
      <c r="Q384" s="47"/>
      <c r="R384" s="47"/>
      <c r="S384" s="47"/>
      <c r="T384" s="47"/>
      <c r="U384" s="47"/>
      <c r="V384" s="47"/>
      <c r="W384" s="47"/>
      <c r="X384" s="47"/>
    </row>
    <row r="385" spans="1:24" ht="25.5" x14ac:dyDescent="0.2">
      <c r="A385" s="56" t="s">
        <v>438</v>
      </c>
      <c r="B385" s="151" t="s">
        <v>18</v>
      </c>
      <c r="C385" s="269" t="s">
        <v>517</v>
      </c>
      <c r="D385" s="56" t="s">
        <v>518</v>
      </c>
      <c r="E385" s="57">
        <v>42466</v>
      </c>
      <c r="F385" s="62">
        <v>44193</v>
      </c>
      <c r="G385" s="57">
        <v>42529</v>
      </c>
      <c r="H385" s="63">
        <v>4232722233</v>
      </c>
      <c r="I385" s="63">
        <v>4703024703</v>
      </c>
      <c r="J385" s="64">
        <v>85</v>
      </c>
      <c r="K385" s="56" t="s">
        <v>41</v>
      </c>
      <c r="L385" s="34">
        <v>3597813898.0500002</v>
      </c>
      <c r="M385" s="65">
        <v>0.9</v>
      </c>
      <c r="N385" s="59">
        <v>100</v>
      </c>
      <c r="O385" s="34">
        <v>4703024703</v>
      </c>
      <c r="P385" s="34">
        <v>3597813898.0500002</v>
      </c>
      <c r="Q385" s="47"/>
      <c r="R385" s="47"/>
      <c r="S385" s="47"/>
      <c r="T385" s="47"/>
      <c r="U385" s="47"/>
      <c r="V385" s="47"/>
      <c r="W385" s="47"/>
      <c r="X385" s="47"/>
    </row>
    <row r="386" spans="1:24" ht="25.5" x14ac:dyDescent="0.2">
      <c r="A386" s="56" t="s">
        <v>438</v>
      </c>
      <c r="B386" s="151" t="s">
        <v>18</v>
      </c>
      <c r="C386" s="269" t="s">
        <v>519</v>
      </c>
      <c r="D386" s="56" t="s">
        <v>109</v>
      </c>
      <c r="E386" s="57">
        <v>42480</v>
      </c>
      <c r="F386" s="62">
        <v>44286</v>
      </c>
      <c r="G386" s="57">
        <v>42529</v>
      </c>
      <c r="H386" s="63">
        <v>4795556831</v>
      </c>
      <c r="I386" s="63">
        <v>5328396479</v>
      </c>
      <c r="J386" s="64">
        <v>85</v>
      </c>
      <c r="K386" s="56" t="s">
        <v>41</v>
      </c>
      <c r="L386" s="34">
        <v>4076223306.3499999</v>
      </c>
      <c r="M386" s="65">
        <v>0.9</v>
      </c>
      <c r="N386" s="59">
        <v>100</v>
      </c>
      <c r="O386" s="34">
        <v>5328396479</v>
      </c>
      <c r="P386" s="34">
        <v>4076223306.3499999</v>
      </c>
      <c r="Q386" s="47"/>
      <c r="R386" s="47"/>
      <c r="S386" s="47"/>
      <c r="T386" s="47"/>
      <c r="U386" s="47"/>
      <c r="V386" s="47"/>
      <c r="W386" s="47"/>
      <c r="X386" s="47"/>
    </row>
    <row r="387" spans="1:24" ht="25.5" x14ac:dyDescent="0.2">
      <c r="A387" s="56" t="s">
        <v>438</v>
      </c>
      <c r="B387" s="151" t="s">
        <v>18</v>
      </c>
      <c r="C387" s="269" t="s">
        <v>520</v>
      </c>
      <c r="D387" s="56" t="s">
        <v>521</v>
      </c>
      <c r="E387" s="57">
        <v>42465</v>
      </c>
      <c r="F387" s="62">
        <v>44222</v>
      </c>
      <c r="G387" s="57">
        <v>42529</v>
      </c>
      <c r="H387" s="63">
        <v>2279482781</v>
      </c>
      <c r="I387" s="63">
        <v>2532758646</v>
      </c>
      <c r="J387" s="64">
        <v>85</v>
      </c>
      <c r="K387" s="56" t="s">
        <v>41</v>
      </c>
      <c r="L387" s="34">
        <v>1937560363.8499999</v>
      </c>
      <c r="M387" s="65">
        <v>0.9</v>
      </c>
      <c r="N387" s="59">
        <v>100</v>
      </c>
      <c r="O387" s="34">
        <v>2532758646</v>
      </c>
      <c r="P387" s="34">
        <v>1937560363.8499999</v>
      </c>
      <c r="Q387" s="47"/>
      <c r="R387" s="47"/>
      <c r="S387" s="47"/>
      <c r="T387" s="47"/>
      <c r="U387" s="47"/>
      <c r="V387" s="47"/>
      <c r="W387" s="47"/>
      <c r="X387" s="47"/>
    </row>
    <row r="388" spans="1:24" ht="25.5" x14ac:dyDescent="0.2">
      <c r="A388" s="56" t="s">
        <v>438</v>
      </c>
      <c r="B388" s="151" t="s">
        <v>18</v>
      </c>
      <c r="C388" s="269" t="s">
        <v>522</v>
      </c>
      <c r="D388" s="56" t="s">
        <v>523</v>
      </c>
      <c r="E388" s="57">
        <v>42488</v>
      </c>
      <c r="F388" s="62">
        <v>44245</v>
      </c>
      <c r="G388" s="57">
        <v>42529</v>
      </c>
      <c r="H388" s="63">
        <v>283598149</v>
      </c>
      <c r="I388" s="63">
        <v>315109054</v>
      </c>
      <c r="J388" s="64">
        <v>85</v>
      </c>
      <c r="K388" s="56" t="s">
        <v>41</v>
      </c>
      <c r="L388" s="34">
        <v>241058426.65000001</v>
      </c>
      <c r="M388" s="65">
        <v>0.9</v>
      </c>
      <c r="N388" s="59">
        <v>100</v>
      </c>
      <c r="O388" s="34">
        <v>315109054</v>
      </c>
      <c r="P388" s="34">
        <v>241058426.65000001</v>
      </c>
      <c r="Q388" s="47"/>
      <c r="R388" s="47"/>
      <c r="S388" s="47"/>
      <c r="T388" s="47"/>
      <c r="U388" s="47"/>
      <c r="V388" s="47"/>
      <c r="W388" s="47"/>
      <c r="X388" s="47"/>
    </row>
    <row r="389" spans="1:24" ht="25.5" x14ac:dyDescent="0.2">
      <c r="A389" s="56" t="s">
        <v>438</v>
      </c>
      <c r="B389" s="151" t="s">
        <v>18</v>
      </c>
      <c r="C389" s="269" t="s">
        <v>524</v>
      </c>
      <c r="D389" s="56" t="s">
        <v>525</v>
      </c>
      <c r="E389" s="57">
        <v>42349</v>
      </c>
      <c r="F389" s="62">
        <v>44286</v>
      </c>
      <c r="G389" s="57">
        <v>42541</v>
      </c>
      <c r="H389" s="63">
        <v>7525192350</v>
      </c>
      <c r="I389" s="63">
        <v>8309037995</v>
      </c>
      <c r="J389" s="64">
        <v>85</v>
      </c>
      <c r="K389" s="56" t="s">
        <v>41</v>
      </c>
      <c r="L389" s="34">
        <v>6396413497.5</v>
      </c>
      <c r="M389" s="65">
        <v>0.90566349000000002</v>
      </c>
      <c r="N389" s="59">
        <v>100</v>
      </c>
      <c r="O389" s="34">
        <v>8309037995</v>
      </c>
      <c r="P389" s="34">
        <v>6396413497.5</v>
      </c>
      <c r="Q389" s="47"/>
      <c r="R389" s="47"/>
      <c r="S389" s="47"/>
      <c r="T389" s="47"/>
      <c r="U389" s="47"/>
      <c r="V389" s="47"/>
      <c r="W389" s="47"/>
      <c r="X389" s="47"/>
    </row>
    <row r="390" spans="1:24" ht="25.5" x14ac:dyDescent="0.2">
      <c r="A390" s="56" t="s">
        <v>438</v>
      </c>
      <c r="B390" s="151" t="s">
        <v>18</v>
      </c>
      <c r="C390" s="269" t="s">
        <v>526</v>
      </c>
      <c r="D390" s="56" t="s">
        <v>527</v>
      </c>
      <c r="E390" s="57">
        <v>42482</v>
      </c>
      <c r="F390" s="62">
        <v>43830</v>
      </c>
      <c r="G390" s="57">
        <v>42529</v>
      </c>
      <c r="H390" s="63">
        <v>334000000</v>
      </c>
      <c r="I390" s="63">
        <v>371111111</v>
      </c>
      <c r="J390" s="64">
        <v>85</v>
      </c>
      <c r="K390" s="56" t="s">
        <v>41</v>
      </c>
      <c r="L390" s="34">
        <v>283900000</v>
      </c>
      <c r="M390" s="65">
        <v>0.9</v>
      </c>
      <c r="N390" s="59">
        <v>100</v>
      </c>
      <c r="O390" s="34">
        <v>371111111</v>
      </c>
      <c r="P390" s="34">
        <v>283900000</v>
      </c>
      <c r="Q390" s="47"/>
      <c r="R390" s="47"/>
      <c r="S390" s="47"/>
      <c r="T390" s="47"/>
      <c r="U390" s="47"/>
      <c r="V390" s="47"/>
      <c r="W390" s="47"/>
      <c r="X390" s="47"/>
    </row>
    <row r="391" spans="1:24" ht="25.5" x14ac:dyDescent="0.2">
      <c r="A391" s="56" t="s">
        <v>438</v>
      </c>
      <c r="B391" s="151" t="s">
        <v>18</v>
      </c>
      <c r="C391" s="269" t="s">
        <v>528</v>
      </c>
      <c r="D391" s="56" t="s">
        <v>104</v>
      </c>
      <c r="E391" s="57">
        <v>42458</v>
      </c>
      <c r="F391" s="62">
        <v>44162</v>
      </c>
      <c r="G391" s="57">
        <v>42529</v>
      </c>
      <c r="H391" s="63">
        <v>5916749959</v>
      </c>
      <c r="I391" s="63">
        <v>6574166620</v>
      </c>
      <c r="J391" s="64">
        <v>85</v>
      </c>
      <c r="K391" s="56" t="s">
        <v>41</v>
      </c>
      <c r="L391" s="34">
        <v>5029237465.1499996</v>
      </c>
      <c r="M391" s="65">
        <v>0.9</v>
      </c>
      <c r="N391" s="59">
        <v>100</v>
      </c>
      <c r="O391" s="34">
        <v>6574166620</v>
      </c>
      <c r="P391" s="34">
        <v>5029237465.1499996</v>
      </c>
      <c r="Q391" s="47"/>
      <c r="R391" s="47"/>
      <c r="S391" s="47"/>
      <c r="T391" s="47"/>
      <c r="U391" s="47"/>
      <c r="V391" s="47"/>
      <c r="W391" s="47"/>
      <c r="X391" s="47"/>
    </row>
    <row r="392" spans="1:24" ht="25.5" x14ac:dyDescent="0.2">
      <c r="A392" s="56" t="s">
        <v>438</v>
      </c>
      <c r="B392" s="151" t="s">
        <v>18</v>
      </c>
      <c r="C392" s="269" t="s">
        <v>529</v>
      </c>
      <c r="D392" s="56" t="s">
        <v>530</v>
      </c>
      <c r="E392" s="57">
        <v>42489</v>
      </c>
      <c r="F392" s="62">
        <v>44412</v>
      </c>
      <c r="G392" s="57">
        <v>42534</v>
      </c>
      <c r="H392" s="63">
        <v>618494038</v>
      </c>
      <c r="I392" s="63">
        <v>687293155</v>
      </c>
      <c r="J392" s="64">
        <v>85</v>
      </c>
      <c r="K392" s="56" t="s">
        <v>41</v>
      </c>
      <c r="L392" s="34">
        <v>525719932.30000001</v>
      </c>
      <c r="M392" s="65">
        <v>0.89989843999999997</v>
      </c>
      <c r="N392" s="59">
        <v>100</v>
      </c>
      <c r="O392" s="34">
        <v>687293155</v>
      </c>
      <c r="P392" s="34">
        <v>525719932.30000001</v>
      </c>
      <c r="Q392" s="47"/>
      <c r="R392" s="47"/>
      <c r="S392" s="47"/>
      <c r="T392" s="47"/>
      <c r="U392" s="47"/>
      <c r="V392" s="47"/>
      <c r="W392" s="47"/>
      <c r="X392" s="47"/>
    </row>
    <row r="393" spans="1:24" ht="25.5" x14ac:dyDescent="0.2">
      <c r="A393" s="56" t="s">
        <v>438</v>
      </c>
      <c r="B393" s="151" t="s">
        <v>18</v>
      </c>
      <c r="C393" s="269" t="s">
        <v>531</v>
      </c>
      <c r="D393" s="56" t="s">
        <v>532</v>
      </c>
      <c r="E393" s="57">
        <v>42474</v>
      </c>
      <c r="F393" s="62">
        <v>44467</v>
      </c>
      <c r="G393" s="57">
        <v>42550</v>
      </c>
      <c r="H393" s="63">
        <v>5528789619</v>
      </c>
      <c r="I393" s="63">
        <v>6242812271</v>
      </c>
      <c r="J393" s="64">
        <v>85</v>
      </c>
      <c r="K393" s="56" t="s">
        <v>41</v>
      </c>
      <c r="L393" s="34">
        <v>4699471176.1499996</v>
      </c>
      <c r="M393" s="65">
        <v>0.88562483999999997</v>
      </c>
      <c r="N393" s="59">
        <v>100</v>
      </c>
      <c r="O393" s="34">
        <v>6242812271</v>
      </c>
      <c r="P393" s="34">
        <v>4699471176.1499996</v>
      </c>
      <c r="Q393" s="47"/>
      <c r="R393" s="47"/>
      <c r="S393" s="47"/>
      <c r="T393" s="47"/>
      <c r="U393" s="47"/>
      <c r="V393" s="47"/>
      <c r="W393" s="47"/>
      <c r="X393" s="47"/>
    </row>
    <row r="394" spans="1:24" ht="25.5" x14ac:dyDescent="0.2">
      <c r="A394" s="56" t="s">
        <v>438</v>
      </c>
      <c r="B394" s="151" t="s">
        <v>18</v>
      </c>
      <c r="C394" s="269" t="s">
        <v>533</v>
      </c>
      <c r="D394" s="56" t="s">
        <v>534</v>
      </c>
      <c r="E394" s="57">
        <v>42523</v>
      </c>
      <c r="F394" s="62">
        <v>44041</v>
      </c>
      <c r="G394" s="57">
        <v>42563</v>
      </c>
      <c r="H394" s="63">
        <v>159345504</v>
      </c>
      <c r="I394" s="63">
        <v>185555551</v>
      </c>
      <c r="J394" s="64">
        <v>85</v>
      </c>
      <c r="K394" s="56" t="s">
        <v>41</v>
      </c>
      <c r="L394" s="34">
        <v>135443678.40000001</v>
      </c>
      <c r="M394" s="65">
        <v>0.85874824999999999</v>
      </c>
      <c r="N394" s="59">
        <v>100</v>
      </c>
      <c r="O394" s="34">
        <v>185555551</v>
      </c>
      <c r="P394" s="34">
        <v>135443678.40000001</v>
      </c>
      <c r="Q394" s="47"/>
      <c r="R394" s="47"/>
      <c r="S394" s="47"/>
      <c r="T394" s="47"/>
      <c r="U394" s="47"/>
      <c r="V394" s="47"/>
      <c r="W394" s="47"/>
      <c r="X394" s="47"/>
    </row>
    <row r="395" spans="1:24" ht="25.5" x14ac:dyDescent="0.2">
      <c r="A395" s="56" t="s">
        <v>438</v>
      </c>
      <c r="B395" s="151" t="s">
        <v>18</v>
      </c>
      <c r="C395" s="269" t="s">
        <v>535</v>
      </c>
      <c r="D395" s="56" t="s">
        <v>536</v>
      </c>
      <c r="E395" s="57">
        <v>42397</v>
      </c>
      <c r="F395" s="62">
        <v>44319</v>
      </c>
      <c r="G395" s="57">
        <v>42563</v>
      </c>
      <c r="H395" s="63">
        <v>5465861525</v>
      </c>
      <c r="I395" s="63">
        <v>6105657500</v>
      </c>
      <c r="J395" s="64">
        <v>85</v>
      </c>
      <c r="K395" s="56" t="s">
        <v>41</v>
      </c>
      <c r="L395" s="34">
        <v>4645982296.25</v>
      </c>
      <c r="M395" s="65">
        <v>0.89521260000000002</v>
      </c>
      <c r="N395" s="59">
        <v>100</v>
      </c>
      <c r="O395" s="34">
        <v>6105657500</v>
      </c>
      <c r="P395" s="34">
        <v>4645982296.25</v>
      </c>
      <c r="Q395" s="47"/>
      <c r="R395" s="47"/>
      <c r="S395" s="47"/>
      <c r="T395" s="47"/>
      <c r="U395" s="47"/>
      <c r="V395" s="47"/>
      <c r="W395" s="47"/>
      <c r="X395" s="47"/>
    </row>
    <row r="396" spans="1:24" ht="25.5" x14ac:dyDescent="0.2">
      <c r="A396" s="56" t="s">
        <v>438</v>
      </c>
      <c r="B396" s="151" t="s">
        <v>18</v>
      </c>
      <c r="C396" s="269" t="s">
        <v>537</v>
      </c>
      <c r="D396" s="56" t="s">
        <v>538</v>
      </c>
      <c r="E396" s="57">
        <v>42622</v>
      </c>
      <c r="F396" s="62">
        <v>44162</v>
      </c>
      <c r="G396" s="57">
        <v>42660</v>
      </c>
      <c r="H396" s="63">
        <v>4228601502</v>
      </c>
      <c r="I396" s="63">
        <v>4974825297</v>
      </c>
      <c r="J396" s="64">
        <v>85</v>
      </c>
      <c r="K396" s="56" t="s">
        <v>41</v>
      </c>
      <c r="L396" s="34">
        <v>3594311276.6999998</v>
      </c>
      <c r="M396" s="65">
        <v>0.85</v>
      </c>
      <c r="N396" s="59">
        <v>100</v>
      </c>
      <c r="O396" s="34">
        <v>4974825297</v>
      </c>
      <c r="P396" s="34">
        <v>3594311276.6999998</v>
      </c>
      <c r="Q396" s="47"/>
      <c r="R396" s="47"/>
      <c r="S396" s="47"/>
      <c r="T396" s="47"/>
      <c r="U396" s="47"/>
      <c r="V396" s="47"/>
      <c r="W396" s="47"/>
      <c r="X396" s="47"/>
    </row>
    <row r="397" spans="1:24" ht="25.5" x14ac:dyDescent="0.2">
      <c r="A397" s="56" t="s">
        <v>438</v>
      </c>
      <c r="B397" s="151" t="s">
        <v>18</v>
      </c>
      <c r="C397" s="269" t="s">
        <v>539</v>
      </c>
      <c r="D397" s="56" t="s">
        <v>540</v>
      </c>
      <c r="E397" s="57">
        <v>42649</v>
      </c>
      <c r="F397" s="62">
        <v>44329</v>
      </c>
      <c r="G397" s="57">
        <v>42716</v>
      </c>
      <c r="H397" s="63">
        <v>271184615</v>
      </c>
      <c r="I397" s="63">
        <v>319040724</v>
      </c>
      <c r="J397" s="64">
        <v>85</v>
      </c>
      <c r="K397" s="56" t="s">
        <v>41</v>
      </c>
      <c r="L397" s="34">
        <v>230506922.75</v>
      </c>
      <c r="M397" s="65">
        <v>0.85</v>
      </c>
      <c r="N397" s="59">
        <v>100</v>
      </c>
      <c r="O397" s="34">
        <v>319040724</v>
      </c>
      <c r="P397" s="34">
        <v>230506922.75</v>
      </c>
      <c r="Q397" s="47"/>
      <c r="R397" s="47"/>
      <c r="S397" s="47"/>
      <c r="T397" s="47"/>
      <c r="U397" s="47"/>
      <c r="V397" s="47"/>
      <c r="W397" s="47"/>
      <c r="X397" s="47"/>
    </row>
    <row r="398" spans="1:24" ht="25.5" x14ac:dyDescent="0.2">
      <c r="A398" s="56" t="s">
        <v>438</v>
      </c>
      <c r="B398" s="151" t="s">
        <v>18</v>
      </c>
      <c r="C398" s="269" t="s">
        <v>541</v>
      </c>
      <c r="D398" s="56" t="s">
        <v>542</v>
      </c>
      <c r="E398" s="57">
        <v>42642</v>
      </c>
      <c r="F398" s="62">
        <v>43800</v>
      </c>
      <c r="G398" s="57">
        <v>42718</v>
      </c>
      <c r="H398" s="63">
        <v>78600000</v>
      </c>
      <c r="I398" s="63">
        <v>92470588</v>
      </c>
      <c r="J398" s="64">
        <v>85</v>
      </c>
      <c r="K398" s="56" t="s">
        <v>41</v>
      </c>
      <c r="L398" s="34">
        <v>66810000</v>
      </c>
      <c r="M398" s="65">
        <v>0.85</v>
      </c>
      <c r="N398" s="59">
        <v>100</v>
      </c>
      <c r="O398" s="34">
        <v>92470588</v>
      </c>
      <c r="P398" s="34">
        <v>66810000</v>
      </c>
      <c r="Q398" s="47"/>
      <c r="R398" s="47"/>
      <c r="S398" s="47"/>
      <c r="T398" s="47"/>
      <c r="U398" s="47"/>
      <c r="V398" s="47"/>
      <c r="W398" s="47"/>
      <c r="X398" s="47"/>
    </row>
    <row r="399" spans="1:24" ht="25.5" x14ac:dyDescent="0.2">
      <c r="A399" s="56" t="s">
        <v>438</v>
      </c>
      <c r="B399" s="151" t="s">
        <v>18</v>
      </c>
      <c r="C399" s="269" t="s">
        <v>543</v>
      </c>
      <c r="D399" s="56" t="s">
        <v>544</v>
      </c>
      <c r="E399" s="57">
        <v>42683</v>
      </c>
      <c r="F399" s="62">
        <v>44533</v>
      </c>
      <c r="G399" s="57">
        <v>42718</v>
      </c>
      <c r="H399" s="63">
        <v>432584628</v>
      </c>
      <c r="I399" s="63">
        <v>508923093</v>
      </c>
      <c r="J399" s="64">
        <v>85</v>
      </c>
      <c r="K399" s="56" t="s">
        <v>41</v>
      </c>
      <c r="L399" s="34">
        <v>367696933.80000001</v>
      </c>
      <c r="M399" s="65">
        <v>0.85</v>
      </c>
      <c r="N399" s="59">
        <v>100</v>
      </c>
      <c r="O399" s="34">
        <v>508923093</v>
      </c>
      <c r="P399" s="34">
        <v>367696933.80000001</v>
      </c>
      <c r="Q399" s="47"/>
      <c r="R399" s="47"/>
      <c r="S399" s="47"/>
      <c r="T399" s="47"/>
      <c r="U399" s="47"/>
      <c r="V399" s="47"/>
      <c r="W399" s="47"/>
      <c r="X399" s="47"/>
    </row>
    <row r="400" spans="1:24" ht="25.5" x14ac:dyDescent="0.2">
      <c r="A400" s="56" t="s">
        <v>438</v>
      </c>
      <c r="B400" s="151" t="s">
        <v>18</v>
      </c>
      <c r="C400" s="269" t="s">
        <v>545</v>
      </c>
      <c r="D400" s="56" t="s">
        <v>546</v>
      </c>
      <c r="E400" s="57">
        <v>42640</v>
      </c>
      <c r="F400" s="62">
        <v>44711</v>
      </c>
      <c r="G400" s="57">
        <v>42745</v>
      </c>
      <c r="H400" s="63">
        <v>2388548599</v>
      </c>
      <c r="I400" s="63">
        <v>2810057174</v>
      </c>
      <c r="J400" s="64">
        <v>85</v>
      </c>
      <c r="K400" s="56" t="s">
        <v>41</v>
      </c>
      <c r="L400" s="34">
        <v>2030266309.1500001</v>
      </c>
      <c r="M400" s="65">
        <v>0.85</v>
      </c>
      <c r="N400" s="59">
        <v>100</v>
      </c>
      <c r="O400" s="34">
        <v>2810057174</v>
      </c>
      <c r="P400" s="34">
        <v>2030266309.1500001</v>
      </c>
      <c r="Q400" s="47"/>
      <c r="R400" s="47"/>
      <c r="S400" s="47"/>
      <c r="T400" s="47"/>
      <c r="U400" s="47"/>
      <c r="V400" s="47"/>
      <c r="W400" s="47"/>
      <c r="X400" s="47"/>
    </row>
    <row r="401" spans="1:24" ht="25.5" x14ac:dyDescent="0.2">
      <c r="A401" s="56" t="s">
        <v>438</v>
      </c>
      <c r="B401" s="151" t="s">
        <v>18</v>
      </c>
      <c r="C401" s="269" t="s">
        <v>547</v>
      </c>
      <c r="D401" s="56" t="s">
        <v>548</v>
      </c>
      <c r="E401" s="57">
        <v>42641</v>
      </c>
      <c r="F401" s="62">
        <v>45230</v>
      </c>
      <c r="G401" s="57">
        <v>42745</v>
      </c>
      <c r="H401" s="63">
        <v>6035026611</v>
      </c>
      <c r="I401" s="63">
        <v>7134518230</v>
      </c>
      <c r="J401" s="64">
        <v>85</v>
      </c>
      <c r="K401" s="56" t="s">
        <v>41</v>
      </c>
      <c r="L401" s="34">
        <v>5129772619.3500004</v>
      </c>
      <c r="M401" s="65">
        <v>0.84589126000000003</v>
      </c>
      <c r="N401" s="59">
        <v>100</v>
      </c>
      <c r="O401" s="34">
        <v>7134518230</v>
      </c>
      <c r="P401" s="34">
        <v>5129772619.3500004</v>
      </c>
      <c r="Q401" s="47"/>
      <c r="R401" s="47"/>
      <c r="S401" s="47"/>
      <c r="T401" s="47"/>
      <c r="U401" s="47"/>
      <c r="V401" s="47"/>
      <c r="W401" s="47"/>
      <c r="X401" s="47"/>
    </row>
    <row r="402" spans="1:24" ht="25.5" x14ac:dyDescent="0.2">
      <c r="A402" s="56" t="s">
        <v>438</v>
      </c>
      <c r="B402" s="151" t="s">
        <v>18</v>
      </c>
      <c r="C402" s="269" t="s">
        <v>549</v>
      </c>
      <c r="D402" s="56" t="s">
        <v>550</v>
      </c>
      <c r="E402" s="57">
        <v>42642</v>
      </c>
      <c r="F402" s="62">
        <v>44720</v>
      </c>
      <c r="G402" s="57">
        <v>42768</v>
      </c>
      <c r="H402" s="63">
        <v>3793238449</v>
      </c>
      <c r="I402" s="63">
        <v>4462633469</v>
      </c>
      <c r="J402" s="64">
        <v>85</v>
      </c>
      <c r="K402" s="56" t="s">
        <v>41</v>
      </c>
      <c r="L402" s="34">
        <v>3224252681.6500001</v>
      </c>
      <c r="M402" s="65">
        <v>0.85</v>
      </c>
      <c r="N402" s="59">
        <v>100</v>
      </c>
      <c r="O402" s="34">
        <v>4462633469</v>
      </c>
      <c r="P402" s="34">
        <v>3224252681.6500001</v>
      </c>
      <c r="Q402" s="47"/>
      <c r="R402" s="47"/>
      <c r="S402" s="47"/>
      <c r="T402" s="47"/>
      <c r="U402" s="47"/>
      <c r="V402" s="47"/>
      <c r="W402" s="47"/>
      <c r="X402" s="47"/>
    </row>
    <row r="403" spans="1:24" ht="25.5" x14ac:dyDescent="0.2">
      <c r="A403" s="56" t="s">
        <v>438</v>
      </c>
      <c r="B403" s="151" t="s">
        <v>18</v>
      </c>
      <c r="C403" s="269" t="s">
        <v>551</v>
      </c>
      <c r="D403" s="56" t="s">
        <v>552</v>
      </c>
      <c r="E403" s="57">
        <v>42642</v>
      </c>
      <c r="F403" s="62">
        <v>45179</v>
      </c>
      <c r="G403" s="57">
        <v>42776</v>
      </c>
      <c r="H403" s="63">
        <v>2878929837</v>
      </c>
      <c r="I403" s="63">
        <v>3390828181</v>
      </c>
      <c r="J403" s="64">
        <v>85</v>
      </c>
      <c r="K403" s="56" t="s">
        <v>41</v>
      </c>
      <c r="L403" s="34">
        <v>2447090361.4499998</v>
      </c>
      <c r="M403" s="65">
        <v>0.84903441999999996</v>
      </c>
      <c r="N403" s="59">
        <v>100</v>
      </c>
      <c r="O403" s="34">
        <v>3390828181</v>
      </c>
      <c r="P403" s="34">
        <v>2447090361.4499998</v>
      </c>
      <c r="Q403" s="47"/>
      <c r="R403" s="47"/>
      <c r="S403" s="47"/>
      <c r="T403" s="47"/>
      <c r="U403" s="47"/>
      <c r="V403" s="47"/>
      <c r="W403" s="47"/>
      <c r="X403" s="47"/>
    </row>
    <row r="404" spans="1:24" ht="25.5" x14ac:dyDescent="0.2">
      <c r="A404" s="56" t="s">
        <v>438</v>
      </c>
      <c r="B404" s="151" t="s">
        <v>18</v>
      </c>
      <c r="C404" s="269" t="s">
        <v>553</v>
      </c>
      <c r="D404" s="56" t="s">
        <v>554</v>
      </c>
      <c r="E404" s="57">
        <v>42678</v>
      </c>
      <c r="F404" s="62">
        <v>44103</v>
      </c>
      <c r="G404" s="57">
        <v>42752</v>
      </c>
      <c r="H404" s="63">
        <v>278000000</v>
      </c>
      <c r="I404" s="63">
        <v>327058823</v>
      </c>
      <c r="J404" s="64">
        <v>85</v>
      </c>
      <c r="K404" s="56" t="s">
        <v>41</v>
      </c>
      <c r="L404" s="34">
        <v>236300000</v>
      </c>
      <c r="M404" s="65">
        <v>0.85</v>
      </c>
      <c r="N404" s="59">
        <v>100</v>
      </c>
      <c r="O404" s="34">
        <v>327058823</v>
      </c>
      <c r="P404" s="34">
        <v>236300000</v>
      </c>
      <c r="Q404" s="47"/>
      <c r="R404" s="47"/>
      <c r="S404" s="47"/>
      <c r="T404" s="47"/>
      <c r="U404" s="47"/>
      <c r="V404" s="47"/>
      <c r="W404" s="47"/>
      <c r="X404" s="47"/>
    </row>
    <row r="405" spans="1:24" ht="25.5" x14ac:dyDescent="0.2">
      <c r="A405" s="56" t="s">
        <v>438</v>
      </c>
      <c r="B405" s="151" t="s">
        <v>18</v>
      </c>
      <c r="C405" s="269" t="s">
        <v>555</v>
      </c>
      <c r="D405" s="56" t="s">
        <v>556</v>
      </c>
      <c r="E405" s="57">
        <v>42654</v>
      </c>
      <c r="F405" s="62">
        <v>44436</v>
      </c>
      <c r="G405" s="57">
        <v>42768</v>
      </c>
      <c r="H405" s="63">
        <v>1563995748</v>
      </c>
      <c r="I405" s="63">
        <v>1839994998</v>
      </c>
      <c r="J405" s="64">
        <v>85</v>
      </c>
      <c r="K405" s="56" t="s">
        <v>41</v>
      </c>
      <c r="L405" s="34">
        <v>1329396385.8</v>
      </c>
      <c r="M405" s="65">
        <v>0.85</v>
      </c>
      <c r="N405" s="59">
        <v>100</v>
      </c>
      <c r="O405" s="34">
        <v>1839994998</v>
      </c>
      <c r="P405" s="34">
        <v>1329396385.8</v>
      </c>
      <c r="Q405" s="47"/>
      <c r="R405" s="47"/>
      <c r="S405" s="47"/>
      <c r="T405" s="47"/>
      <c r="U405" s="47"/>
      <c r="V405" s="47"/>
      <c r="W405" s="47"/>
      <c r="X405" s="47"/>
    </row>
    <row r="406" spans="1:24" ht="25.5" x14ac:dyDescent="0.2">
      <c r="A406" s="56" t="s">
        <v>438</v>
      </c>
      <c r="B406" s="151" t="s">
        <v>18</v>
      </c>
      <c r="C406" s="269" t="s">
        <v>557</v>
      </c>
      <c r="D406" s="56" t="s">
        <v>558</v>
      </c>
      <c r="E406" s="57">
        <v>42641</v>
      </c>
      <c r="F406" s="62">
        <v>43891</v>
      </c>
      <c r="G406" s="57">
        <v>42752</v>
      </c>
      <c r="H406" s="63">
        <v>259999999</v>
      </c>
      <c r="I406" s="63">
        <v>305882353</v>
      </c>
      <c r="J406" s="64">
        <v>85</v>
      </c>
      <c r="K406" s="56" t="s">
        <v>41</v>
      </c>
      <c r="L406" s="34">
        <v>220999999.15000001</v>
      </c>
      <c r="M406" s="65">
        <v>0.85</v>
      </c>
      <c r="N406" s="59">
        <v>100</v>
      </c>
      <c r="O406" s="34">
        <v>305882353</v>
      </c>
      <c r="P406" s="34">
        <v>220999999.15000001</v>
      </c>
      <c r="Q406" s="47"/>
      <c r="R406" s="47"/>
      <c r="S406" s="47"/>
      <c r="T406" s="47"/>
      <c r="U406" s="47"/>
      <c r="V406" s="47"/>
      <c r="W406" s="47"/>
      <c r="X406" s="47"/>
    </row>
    <row r="407" spans="1:24" ht="25.5" x14ac:dyDescent="0.2">
      <c r="A407" s="56" t="s">
        <v>438</v>
      </c>
      <c r="B407" s="151" t="s">
        <v>18</v>
      </c>
      <c r="C407" s="269" t="s">
        <v>559</v>
      </c>
      <c r="D407" s="56" t="s">
        <v>560</v>
      </c>
      <c r="E407" s="57">
        <v>42641</v>
      </c>
      <c r="F407" s="62">
        <v>45199</v>
      </c>
      <c r="G407" s="57">
        <v>42776</v>
      </c>
      <c r="H407" s="63">
        <v>3566147755</v>
      </c>
      <c r="I407" s="63">
        <v>3974158470</v>
      </c>
      <c r="J407" s="64">
        <v>85</v>
      </c>
      <c r="K407" s="56" t="s">
        <v>41</v>
      </c>
      <c r="L407" s="34">
        <v>3031225591.75</v>
      </c>
      <c r="M407" s="65">
        <v>0.89733406000000004</v>
      </c>
      <c r="N407" s="59">
        <v>100</v>
      </c>
      <c r="O407" s="34">
        <v>3974158470</v>
      </c>
      <c r="P407" s="34">
        <v>3031225591.75</v>
      </c>
      <c r="Q407" s="47"/>
      <c r="R407" s="47"/>
      <c r="S407" s="47"/>
      <c r="T407" s="47"/>
      <c r="U407" s="47"/>
      <c r="V407" s="47"/>
      <c r="W407" s="47"/>
      <c r="X407" s="47"/>
    </row>
    <row r="408" spans="1:24" ht="25.5" x14ac:dyDescent="0.2">
      <c r="A408" s="56" t="s">
        <v>438</v>
      </c>
      <c r="B408" s="151" t="s">
        <v>18</v>
      </c>
      <c r="C408" s="269" t="s">
        <v>561</v>
      </c>
      <c r="D408" s="56" t="s">
        <v>562</v>
      </c>
      <c r="E408" s="57">
        <v>42725</v>
      </c>
      <c r="F408" s="62">
        <v>44669</v>
      </c>
      <c r="G408" s="57">
        <v>42776</v>
      </c>
      <c r="H408" s="63">
        <v>2334041610</v>
      </c>
      <c r="I408" s="63">
        <v>2745931305</v>
      </c>
      <c r="J408" s="64">
        <v>85</v>
      </c>
      <c r="K408" s="56" t="s">
        <v>41</v>
      </c>
      <c r="L408" s="34">
        <v>1983935368.5</v>
      </c>
      <c r="M408" s="65">
        <v>0.85</v>
      </c>
      <c r="N408" s="59">
        <v>100</v>
      </c>
      <c r="O408" s="34">
        <v>2745931305</v>
      </c>
      <c r="P408" s="34">
        <v>1983935368.5</v>
      </c>
      <c r="Q408" s="47"/>
      <c r="R408" s="47"/>
      <c r="S408" s="47"/>
      <c r="T408" s="47"/>
      <c r="U408" s="47"/>
      <c r="V408" s="47"/>
      <c r="W408" s="47"/>
      <c r="X408" s="47"/>
    </row>
    <row r="409" spans="1:24" ht="25.5" x14ac:dyDescent="0.2">
      <c r="A409" s="56" t="s">
        <v>438</v>
      </c>
      <c r="B409" s="151" t="s">
        <v>18</v>
      </c>
      <c r="C409" s="269" t="s">
        <v>563</v>
      </c>
      <c r="D409" s="56" t="s">
        <v>564</v>
      </c>
      <c r="E409" s="57">
        <v>42661</v>
      </c>
      <c r="F409" s="62">
        <v>44212</v>
      </c>
      <c r="G409" s="57">
        <v>42790</v>
      </c>
      <c r="H409" s="63">
        <v>370000000</v>
      </c>
      <c r="I409" s="63">
        <v>435294117</v>
      </c>
      <c r="J409" s="64">
        <v>85</v>
      </c>
      <c r="K409" s="56" t="s">
        <v>41</v>
      </c>
      <c r="L409" s="34">
        <v>314500000</v>
      </c>
      <c r="M409" s="65">
        <v>0.85</v>
      </c>
      <c r="N409" s="59">
        <v>100</v>
      </c>
      <c r="O409" s="34">
        <v>435294117</v>
      </c>
      <c r="P409" s="34">
        <v>314500000</v>
      </c>
      <c r="Q409" s="47"/>
      <c r="R409" s="47"/>
      <c r="S409" s="47"/>
      <c r="T409" s="47"/>
      <c r="U409" s="47"/>
      <c r="V409" s="47"/>
      <c r="W409" s="47"/>
      <c r="X409" s="47"/>
    </row>
    <row r="410" spans="1:24" ht="25.5" x14ac:dyDescent="0.2">
      <c r="A410" s="56" t="s">
        <v>438</v>
      </c>
      <c r="B410" s="151" t="s">
        <v>18</v>
      </c>
      <c r="C410" s="269" t="s">
        <v>565</v>
      </c>
      <c r="D410" s="56" t="s">
        <v>230</v>
      </c>
      <c r="E410" s="57">
        <v>42760</v>
      </c>
      <c r="F410" s="62">
        <v>44066</v>
      </c>
      <c r="G410" s="57">
        <v>42808</v>
      </c>
      <c r="H410" s="63">
        <v>123659039</v>
      </c>
      <c r="I410" s="63">
        <v>145481222</v>
      </c>
      <c r="J410" s="64">
        <v>85</v>
      </c>
      <c r="K410" s="56" t="s">
        <v>41</v>
      </c>
      <c r="L410" s="34">
        <v>105110183.15000001</v>
      </c>
      <c r="M410" s="65">
        <v>0.85</v>
      </c>
      <c r="N410" s="59">
        <v>100</v>
      </c>
      <c r="O410" s="34">
        <v>145481222</v>
      </c>
      <c r="P410" s="34">
        <v>105110183.15000001</v>
      </c>
      <c r="Q410" s="47"/>
      <c r="R410" s="47"/>
      <c r="S410" s="47"/>
      <c r="T410" s="47"/>
      <c r="U410" s="47"/>
      <c r="V410" s="47"/>
      <c r="W410" s="47"/>
      <c r="X410" s="47"/>
    </row>
    <row r="411" spans="1:24" ht="25.5" x14ac:dyDescent="0.2">
      <c r="A411" s="56" t="s">
        <v>438</v>
      </c>
      <c r="B411" s="151" t="s">
        <v>18</v>
      </c>
      <c r="C411" s="269" t="s">
        <v>566</v>
      </c>
      <c r="D411" s="56" t="s">
        <v>567</v>
      </c>
      <c r="E411" s="57">
        <v>42769</v>
      </c>
      <c r="F411" s="62">
        <v>43646</v>
      </c>
      <c r="G411" s="57">
        <v>42830</v>
      </c>
      <c r="H411" s="63">
        <v>246518985</v>
      </c>
      <c r="I411" s="63">
        <v>290022339</v>
      </c>
      <c r="J411" s="64">
        <v>85</v>
      </c>
      <c r="K411" s="56" t="s">
        <v>41</v>
      </c>
      <c r="L411" s="34">
        <v>209541137.25</v>
      </c>
      <c r="M411" s="65">
        <v>0.84999999000000004</v>
      </c>
      <c r="N411" s="59">
        <v>100</v>
      </c>
      <c r="O411" s="34">
        <v>290022339</v>
      </c>
      <c r="P411" s="34">
        <v>209541137.25</v>
      </c>
      <c r="Q411" s="47"/>
      <c r="R411" s="47"/>
      <c r="S411" s="47"/>
      <c r="T411" s="47"/>
      <c r="U411" s="47"/>
      <c r="V411" s="47"/>
      <c r="W411" s="47"/>
      <c r="X411" s="47"/>
    </row>
    <row r="412" spans="1:24" ht="25.5" x14ac:dyDescent="0.2">
      <c r="A412" s="56" t="s">
        <v>438</v>
      </c>
      <c r="B412" s="151" t="s">
        <v>18</v>
      </c>
      <c r="C412" s="269" t="s">
        <v>568</v>
      </c>
      <c r="D412" s="56" t="s">
        <v>569</v>
      </c>
      <c r="E412" s="57">
        <v>42838</v>
      </c>
      <c r="F412" s="62">
        <v>44528</v>
      </c>
      <c r="G412" s="57">
        <v>42884</v>
      </c>
      <c r="H412" s="63">
        <v>267121631</v>
      </c>
      <c r="I412" s="63">
        <v>296666664</v>
      </c>
      <c r="J412" s="64">
        <v>85</v>
      </c>
      <c r="K412" s="56" t="s">
        <v>41</v>
      </c>
      <c r="L412" s="34">
        <v>227053386.34999999</v>
      </c>
      <c r="M412" s="65">
        <v>0.90041000000000004</v>
      </c>
      <c r="N412" s="59">
        <v>100</v>
      </c>
      <c r="O412" s="34">
        <v>296666664</v>
      </c>
      <c r="P412" s="34">
        <v>227053386.34999999</v>
      </c>
      <c r="Q412" s="47"/>
      <c r="R412" s="47"/>
      <c r="S412" s="47"/>
      <c r="T412" s="47"/>
      <c r="U412" s="47"/>
      <c r="V412" s="47"/>
      <c r="W412" s="47"/>
      <c r="X412" s="47"/>
    </row>
    <row r="413" spans="1:24" ht="25.5" x14ac:dyDescent="0.2">
      <c r="A413" s="56" t="s">
        <v>438</v>
      </c>
      <c r="B413" s="151" t="s">
        <v>18</v>
      </c>
      <c r="C413" s="269" t="s">
        <v>3370</v>
      </c>
      <c r="D413" s="56" t="s">
        <v>1922</v>
      </c>
      <c r="E413" s="57">
        <v>43560</v>
      </c>
      <c r="F413" s="62">
        <v>45016</v>
      </c>
      <c r="G413" s="57">
        <v>43621</v>
      </c>
      <c r="H413" s="63">
        <v>976330789</v>
      </c>
      <c r="I413" s="63">
        <v>1084811988</v>
      </c>
      <c r="J413" s="64">
        <v>85</v>
      </c>
      <c r="K413" s="56" t="s">
        <v>41</v>
      </c>
      <c r="L413" s="34">
        <v>829881170.64999998</v>
      </c>
      <c r="M413" s="65">
        <v>0.9</v>
      </c>
      <c r="N413" s="59">
        <v>100</v>
      </c>
      <c r="O413" s="34">
        <v>1084811988</v>
      </c>
      <c r="P413" s="34">
        <v>829881170.64999998</v>
      </c>
      <c r="Q413" s="47"/>
      <c r="R413" s="47"/>
      <c r="S413" s="47"/>
      <c r="T413" s="47"/>
      <c r="U413" s="47"/>
      <c r="V413" s="47"/>
      <c r="W413" s="47"/>
      <c r="X413" s="47"/>
    </row>
    <row r="414" spans="1:24" ht="25.5" x14ac:dyDescent="0.2">
      <c r="A414" s="56" t="s">
        <v>438</v>
      </c>
      <c r="B414" s="151" t="s">
        <v>18</v>
      </c>
      <c r="C414" s="269" t="s">
        <v>3371</v>
      </c>
      <c r="D414" s="56" t="s">
        <v>649</v>
      </c>
      <c r="E414" s="57">
        <v>43580</v>
      </c>
      <c r="F414" s="62">
        <v>44926</v>
      </c>
      <c r="G414" s="57">
        <v>43623</v>
      </c>
      <c r="H414" s="63">
        <v>1379203112</v>
      </c>
      <c r="I414" s="63">
        <v>1532447902</v>
      </c>
      <c r="J414" s="64">
        <v>85</v>
      </c>
      <c r="K414" s="56" t="s">
        <v>41</v>
      </c>
      <c r="L414" s="34">
        <v>1172322645.2</v>
      </c>
      <c r="M414" s="65">
        <v>0.9</v>
      </c>
      <c r="N414" s="59">
        <v>100</v>
      </c>
      <c r="O414" s="34">
        <v>1532447902</v>
      </c>
      <c r="P414" s="34">
        <v>1172322645.2</v>
      </c>
      <c r="Q414" s="47"/>
      <c r="R414" s="47"/>
      <c r="S414" s="47"/>
      <c r="T414" s="47"/>
      <c r="U414" s="47"/>
      <c r="V414" s="47"/>
      <c r="W414" s="47"/>
      <c r="X414" s="47"/>
    </row>
    <row r="415" spans="1:24" ht="25.5" x14ac:dyDescent="0.2">
      <c r="A415" s="56" t="s">
        <v>438</v>
      </c>
      <c r="B415" s="151" t="s">
        <v>18</v>
      </c>
      <c r="C415" s="269" t="s">
        <v>3372</v>
      </c>
      <c r="D415" s="56" t="s">
        <v>3373</v>
      </c>
      <c r="E415" s="57">
        <v>43580</v>
      </c>
      <c r="F415" s="62">
        <v>45016</v>
      </c>
      <c r="G415" s="57">
        <v>43643</v>
      </c>
      <c r="H415" s="63">
        <v>5425968249</v>
      </c>
      <c r="I415" s="63">
        <v>6028853610</v>
      </c>
      <c r="J415" s="64">
        <v>85</v>
      </c>
      <c r="K415" s="56" t="s">
        <v>41</v>
      </c>
      <c r="L415" s="34">
        <v>4612073011.6499996</v>
      </c>
      <c r="M415" s="65">
        <v>0.9</v>
      </c>
      <c r="N415" s="59">
        <v>100</v>
      </c>
      <c r="O415" s="34">
        <v>6028853610</v>
      </c>
      <c r="P415" s="34">
        <v>4612073011.6499996</v>
      </c>
      <c r="Q415" s="47"/>
      <c r="R415" s="47"/>
      <c r="S415" s="47"/>
      <c r="T415" s="47"/>
      <c r="U415" s="47"/>
      <c r="V415" s="47"/>
      <c r="W415" s="47"/>
      <c r="X415" s="47"/>
    </row>
    <row r="416" spans="1:24" ht="25.5" x14ac:dyDescent="0.2">
      <c r="A416" s="56" t="s">
        <v>438</v>
      </c>
      <c r="B416" s="151" t="s">
        <v>18</v>
      </c>
      <c r="C416" s="269" t="s">
        <v>3374</v>
      </c>
      <c r="D416" s="56" t="s">
        <v>1900</v>
      </c>
      <c r="E416" s="57">
        <v>43543</v>
      </c>
      <c r="F416" s="62">
        <v>44926</v>
      </c>
      <c r="G416" s="57">
        <v>43662</v>
      </c>
      <c r="H416" s="63">
        <v>3073942502</v>
      </c>
      <c r="I416" s="63">
        <v>3415491669</v>
      </c>
      <c r="J416" s="64">
        <v>85</v>
      </c>
      <c r="K416" s="56" t="s">
        <v>41</v>
      </c>
      <c r="L416" s="34">
        <v>2612851126.6999998</v>
      </c>
      <c r="M416" s="65">
        <v>0.9</v>
      </c>
      <c r="N416" s="59">
        <v>100</v>
      </c>
      <c r="O416" s="34">
        <v>3415491669</v>
      </c>
      <c r="P416" s="34">
        <v>2612851126.6999998</v>
      </c>
      <c r="Q416" s="47"/>
      <c r="R416" s="47"/>
      <c r="S416" s="47"/>
      <c r="T416" s="47"/>
      <c r="U416" s="47"/>
      <c r="V416" s="47"/>
      <c r="W416" s="47"/>
      <c r="X416" s="47"/>
    </row>
    <row r="417" spans="1:24" ht="38.25" x14ac:dyDescent="0.2">
      <c r="A417" s="56" t="s">
        <v>438</v>
      </c>
      <c r="B417" s="151" t="s">
        <v>18</v>
      </c>
      <c r="C417" s="269" t="s">
        <v>3375</v>
      </c>
      <c r="D417" s="56" t="s">
        <v>3376</v>
      </c>
      <c r="E417" s="57">
        <v>43488</v>
      </c>
      <c r="F417" s="62">
        <v>45016</v>
      </c>
      <c r="G417" s="57">
        <v>43643</v>
      </c>
      <c r="H417" s="63">
        <v>6716378266</v>
      </c>
      <c r="I417" s="63">
        <v>7462642518</v>
      </c>
      <c r="J417" s="64">
        <v>85</v>
      </c>
      <c r="K417" s="56" t="s">
        <v>41</v>
      </c>
      <c r="L417" s="34">
        <v>5708921526.1000004</v>
      </c>
      <c r="M417" s="65">
        <v>0.9</v>
      </c>
      <c r="N417" s="59">
        <v>100</v>
      </c>
      <c r="O417" s="34">
        <v>7462642518</v>
      </c>
      <c r="P417" s="34">
        <v>5708921526.1000004</v>
      </c>
      <c r="Q417" s="47"/>
      <c r="R417" s="47"/>
      <c r="S417" s="47"/>
      <c r="T417" s="47"/>
      <c r="U417" s="47"/>
      <c r="V417" s="47"/>
      <c r="W417" s="47"/>
      <c r="X417" s="47"/>
    </row>
    <row r="418" spans="1:24" ht="25.5" x14ac:dyDescent="0.2">
      <c r="A418" s="56" t="s">
        <v>438</v>
      </c>
      <c r="B418" s="151" t="s">
        <v>18</v>
      </c>
      <c r="C418" s="269" t="s">
        <v>3377</v>
      </c>
      <c r="D418" s="56" t="s">
        <v>769</v>
      </c>
      <c r="E418" s="57">
        <v>43544</v>
      </c>
      <c r="F418" s="62">
        <v>44640</v>
      </c>
      <c r="G418" s="57">
        <v>43700</v>
      </c>
      <c r="H418" s="63">
        <v>106468093</v>
      </c>
      <c r="I418" s="63">
        <v>127147771</v>
      </c>
      <c r="J418" s="64">
        <v>85</v>
      </c>
      <c r="K418" s="56" t="s">
        <v>41</v>
      </c>
      <c r="L418" s="34">
        <v>90497879.049999997</v>
      </c>
      <c r="M418" s="65">
        <v>0.83692882999999996</v>
      </c>
      <c r="N418" s="59">
        <v>100</v>
      </c>
      <c r="O418" s="34">
        <v>127147771</v>
      </c>
      <c r="P418" s="34">
        <v>90497879.049999997</v>
      </c>
      <c r="Q418" s="47"/>
      <c r="R418" s="47"/>
      <c r="S418" s="47"/>
      <c r="T418" s="47"/>
      <c r="U418" s="47"/>
      <c r="V418" s="47"/>
      <c r="W418" s="47"/>
      <c r="X418" s="47"/>
    </row>
    <row r="419" spans="1:24" ht="25.5" x14ac:dyDescent="0.2">
      <c r="A419" s="56" t="s">
        <v>438</v>
      </c>
      <c r="B419" s="151" t="s">
        <v>18</v>
      </c>
      <c r="C419" s="269" t="s">
        <v>3378</v>
      </c>
      <c r="D419" s="56" t="s">
        <v>3379</v>
      </c>
      <c r="E419" s="57">
        <v>43637</v>
      </c>
      <c r="F419" s="62">
        <v>45016</v>
      </c>
      <c r="G419" s="57">
        <v>43769</v>
      </c>
      <c r="H419" s="63">
        <v>1097302306</v>
      </c>
      <c r="I419" s="63">
        <v>1219224784</v>
      </c>
      <c r="J419" s="64">
        <v>85</v>
      </c>
      <c r="K419" s="56" t="s">
        <v>41</v>
      </c>
      <c r="L419" s="34">
        <v>932706960.10000002</v>
      </c>
      <c r="M419" s="65">
        <v>0.9</v>
      </c>
      <c r="N419" s="59">
        <v>100</v>
      </c>
      <c r="O419" s="34">
        <v>1219224784</v>
      </c>
      <c r="P419" s="34">
        <v>932706960.10000002</v>
      </c>
      <c r="Q419" s="47"/>
      <c r="R419" s="47"/>
      <c r="S419" s="47"/>
      <c r="T419" s="47"/>
      <c r="U419" s="47"/>
      <c r="V419" s="47"/>
      <c r="W419" s="47"/>
      <c r="X419" s="47"/>
    </row>
    <row r="420" spans="1:24" ht="25.5" x14ac:dyDescent="0.2">
      <c r="A420" s="56" t="s">
        <v>438</v>
      </c>
      <c r="B420" s="151" t="s">
        <v>18</v>
      </c>
      <c r="C420" s="269" t="s">
        <v>3380</v>
      </c>
      <c r="D420" s="56" t="s">
        <v>3381</v>
      </c>
      <c r="E420" s="57">
        <v>43691</v>
      </c>
      <c r="F420" s="62">
        <v>45016</v>
      </c>
      <c r="G420" s="57">
        <v>43769</v>
      </c>
      <c r="H420" s="63">
        <v>1647356126</v>
      </c>
      <c r="I420" s="63">
        <v>1830395696</v>
      </c>
      <c r="J420" s="64">
        <v>85</v>
      </c>
      <c r="K420" s="56" t="s">
        <v>41</v>
      </c>
      <c r="L420" s="34">
        <v>1400252707.0999999</v>
      </c>
      <c r="M420" s="65">
        <v>0.9</v>
      </c>
      <c r="N420" s="59">
        <v>100</v>
      </c>
      <c r="O420" s="34">
        <v>1830395696</v>
      </c>
      <c r="P420" s="34">
        <v>1400252707.0999999</v>
      </c>
      <c r="Q420" s="47"/>
      <c r="R420" s="47"/>
      <c r="S420" s="47"/>
      <c r="T420" s="47"/>
      <c r="U420" s="47"/>
      <c r="V420" s="47"/>
      <c r="W420" s="47"/>
      <c r="X420" s="47"/>
    </row>
    <row r="421" spans="1:24" ht="25.5" x14ac:dyDescent="0.2">
      <c r="A421" s="56" t="s">
        <v>438</v>
      </c>
      <c r="B421" s="151" t="s">
        <v>18</v>
      </c>
      <c r="C421" s="269" t="s">
        <v>3382</v>
      </c>
      <c r="D421" s="56" t="s">
        <v>12</v>
      </c>
      <c r="E421" s="57">
        <v>43748</v>
      </c>
      <c r="F421" s="62">
        <v>44635</v>
      </c>
      <c r="G421" s="57">
        <v>43887</v>
      </c>
      <c r="H421" s="63">
        <v>2557000000</v>
      </c>
      <c r="I421" s="63">
        <v>3008235294</v>
      </c>
      <c r="J421" s="64">
        <v>85</v>
      </c>
      <c r="K421" s="56" t="s">
        <v>41</v>
      </c>
      <c r="L421" s="34">
        <v>2173450000</v>
      </c>
      <c r="M421" s="65">
        <v>0.84889917999999998</v>
      </c>
      <c r="N421" s="59">
        <v>100</v>
      </c>
      <c r="O421" s="34">
        <v>3008235294</v>
      </c>
      <c r="P421" s="34">
        <v>2173450000</v>
      </c>
      <c r="Q421" s="47"/>
      <c r="R421" s="47"/>
      <c r="S421" s="47"/>
      <c r="T421" s="47"/>
      <c r="U421" s="47"/>
      <c r="V421" s="47"/>
      <c r="W421" s="47"/>
      <c r="X421" s="47"/>
    </row>
    <row r="422" spans="1:24" ht="25.5" x14ac:dyDescent="0.2">
      <c r="A422" s="56" t="s">
        <v>438</v>
      </c>
      <c r="B422" s="151" t="s">
        <v>18</v>
      </c>
      <c r="C422" s="269" t="s">
        <v>3383</v>
      </c>
      <c r="D422" s="56" t="s">
        <v>395</v>
      </c>
      <c r="E422" s="57">
        <v>43550</v>
      </c>
      <c r="F422" s="62">
        <v>44926</v>
      </c>
      <c r="G422" s="57">
        <v>43818</v>
      </c>
      <c r="H422" s="63">
        <v>6492137464</v>
      </c>
      <c r="I422" s="63">
        <v>7213486069</v>
      </c>
      <c r="J422" s="64">
        <v>85</v>
      </c>
      <c r="K422" s="56" t="s">
        <v>41</v>
      </c>
      <c r="L422" s="34">
        <v>5518316844.3999996</v>
      </c>
      <c r="M422" s="65">
        <v>0.9</v>
      </c>
      <c r="N422" s="59">
        <v>100</v>
      </c>
      <c r="O422" s="34">
        <v>7213486069</v>
      </c>
      <c r="P422" s="34">
        <v>5518316844.3999996</v>
      </c>
      <c r="Q422" s="47"/>
      <c r="R422" s="47"/>
      <c r="S422" s="47"/>
      <c r="T422" s="47"/>
      <c r="U422" s="47"/>
      <c r="V422" s="47"/>
      <c r="W422" s="47"/>
      <c r="X422" s="47"/>
    </row>
    <row r="423" spans="1:24" ht="25.5" x14ac:dyDescent="0.2">
      <c r="A423" s="56" t="s">
        <v>438</v>
      </c>
      <c r="B423" s="151" t="s">
        <v>18</v>
      </c>
      <c r="C423" s="269" t="s">
        <v>3384</v>
      </c>
      <c r="D423" s="56" t="s">
        <v>3385</v>
      </c>
      <c r="E423" s="57">
        <v>43766</v>
      </c>
      <c r="F423" s="62">
        <v>45275</v>
      </c>
      <c r="G423" s="57">
        <v>43795</v>
      </c>
      <c r="H423" s="63">
        <v>5689166151</v>
      </c>
      <c r="I423" s="63">
        <v>6693136648</v>
      </c>
      <c r="J423" s="64">
        <v>85</v>
      </c>
      <c r="K423" s="56" t="s">
        <v>41</v>
      </c>
      <c r="L423" s="34">
        <v>4835791228.3500004</v>
      </c>
      <c r="M423" s="65">
        <v>0.84982005000000005</v>
      </c>
      <c r="N423" s="59">
        <v>100</v>
      </c>
      <c r="O423" s="34">
        <v>6693136648</v>
      </c>
      <c r="P423" s="34">
        <v>4835791228.3500004</v>
      </c>
      <c r="Q423" s="47"/>
      <c r="R423" s="47"/>
      <c r="S423" s="47"/>
      <c r="T423" s="47"/>
      <c r="U423" s="47"/>
      <c r="V423" s="47"/>
      <c r="W423" s="47"/>
      <c r="X423" s="47"/>
    </row>
    <row r="424" spans="1:24" ht="25.5" x14ac:dyDescent="0.2">
      <c r="A424" s="56" t="s">
        <v>570</v>
      </c>
      <c r="B424" s="151" t="s">
        <v>18</v>
      </c>
      <c r="C424" s="269" t="s">
        <v>571</v>
      </c>
      <c r="D424" s="56" t="s">
        <v>572</v>
      </c>
      <c r="E424" s="57">
        <v>42250</v>
      </c>
      <c r="F424" s="62">
        <v>42947</v>
      </c>
      <c r="G424" s="57">
        <v>42286</v>
      </c>
      <c r="H424" s="63">
        <v>2427101463</v>
      </c>
      <c r="I424" s="63">
        <v>2565387903</v>
      </c>
      <c r="J424" s="64">
        <v>85</v>
      </c>
      <c r="K424" s="56" t="s">
        <v>41</v>
      </c>
      <c r="L424" s="34">
        <v>2063036243.55</v>
      </c>
      <c r="M424" s="65">
        <v>0.94609531000000002</v>
      </c>
      <c r="N424" s="59">
        <v>100</v>
      </c>
      <c r="O424" s="34">
        <v>2565387903</v>
      </c>
      <c r="P424" s="34">
        <v>2063036243.55</v>
      </c>
      <c r="Q424" s="47"/>
      <c r="R424" s="47"/>
      <c r="S424" s="47"/>
      <c r="T424" s="47"/>
      <c r="U424" s="47"/>
      <c r="V424" s="47"/>
      <c r="W424" s="47"/>
      <c r="X424" s="47"/>
    </row>
    <row r="425" spans="1:24" ht="25.5" x14ac:dyDescent="0.2">
      <c r="A425" s="56" t="s">
        <v>570</v>
      </c>
      <c r="B425" s="151" t="s">
        <v>18</v>
      </c>
      <c r="C425" s="269" t="s">
        <v>573</v>
      </c>
      <c r="D425" s="56" t="s">
        <v>130</v>
      </c>
      <c r="E425" s="57">
        <v>42263</v>
      </c>
      <c r="F425" s="62">
        <v>43251</v>
      </c>
      <c r="G425" s="57">
        <v>42286</v>
      </c>
      <c r="H425" s="63">
        <v>3659604372</v>
      </c>
      <c r="I425" s="63">
        <v>3923524400</v>
      </c>
      <c r="J425" s="64">
        <v>85</v>
      </c>
      <c r="K425" s="56" t="s">
        <v>41</v>
      </c>
      <c r="L425" s="34">
        <v>3110663716.1999998</v>
      </c>
      <c r="M425" s="65">
        <v>0.93273393999999998</v>
      </c>
      <c r="N425" s="59">
        <v>100</v>
      </c>
      <c r="O425" s="34">
        <v>3923524400</v>
      </c>
      <c r="P425" s="34">
        <v>3110663716.1999998</v>
      </c>
      <c r="Q425" s="47"/>
      <c r="R425" s="47"/>
      <c r="S425" s="47"/>
      <c r="T425" s="47"/>
      <c r="U425" s="47"/>
      <c r="V425" s="47"/>
      <c r="W425" s="47"/>
      <c r="X425" s="47"/>
    </row>
    <row r="426" spans="1:24" x14ac:dyDescent="0.2">
      <c r="A426" s="56" t="s">
        <v>570</v>
      </c>
      <c r="B426" s="151" t="s">
        <v>574</v>
      </c>
      <c r="C426" s="269" t="s">
        <v>576</v>
      </c>
      <c r="D426" s="56" t="s">
        <v>575</v>
      </c>
      <c r="E426" s="57">
        <v>42354</v>
      </c>
      <c r="F426" s="62">
        <v>43524</v>
      </c>
      <c r="G426" s="57">
        <v>42355</v>
      </c>
      <c r="H426" s="63">
        <v>380363435</v>
      </c>
      <c r="I426" s="63">
        <v>400382563</v>
      </c>
      <c r="J426" s="64">
        <v>85</v>
      </c>
      <c r="K426" s="56" t="s">
        <v>41</v>
      </c>
      <c r="L426" s="34">
        <v>323308919.75</v>
      </c>
      <c r="M426" s="65">
        <v>0.95</v>
      </c>
      <c r="N426" s="59">
        <v>100</v>
      </c>
      <c r="O426" s="34">
        <v>400382563</v>
      </c>
      <c r="P426" s="34">
        <v>323308919.75</v>
      </c>
      <c r="Q426" s="47"/>
      <c r="R426" s="47"/>
      <c r="S426" s="47"/>
      <c r="T426" s="47"/>
      <c r="U426" s="47"/>
      <c r="V426" s="47"/>
      <c r="W426" s="47"/>
      <c r="X426" s="47"/>
    </row>
    <row r="427" spans="1:24" ht="25.5" x14ac:dyDescent="0.2">
      <c r="A427" s="56" t="s">
        <v>570</v>
      </c>
      <c r="B427" s="151" t="s">
        <v>577</v>
      </c>
      <c r="C427" s="269" t="s">
        <v>579</v>
      </c>
      <c r="D427" s="56" t="s">
        <v>578</v>
      </c>
      <c r="E427" s="57">
        <v>42429</v>
      </c>
      <c r="F427" s="62">
        <v>43811</v>
      </c>
      <c r="G427" s="57">
        <v>42454</v>
      </c>
      <c r="H427" s="63">
        <v>1467486203</v>
      </c>
      <c r="I427" s="63">
        <v>1560164300</v>
      </c>
      <c r="J427" s="64">
        <v>85</v>
      </c>
      <c r="K427" s="56" t="s">
        <v>41</v>
      </c>
      <c r="L427" s="34">
        <v>1247363272.55</v>
      </c>
      <c r="M427" s="65">
        <v>0.94059722000000001</v>
      </c>
      <c r="N427" s="59">
        <v>100</v>
      </c>
      <c r="O427" s="34">
        <v>1560164300</v>
      </c>
      <c r="P427" s="34">
        <v>1247363272.55</v>
      </c>
      <c r="Q427" s="47"/>
      <c r="R427" s="47"/>
      <c r="S427" s="47"/>
      <c r="T427" s="47"/>
      <c r="U427" s="47"/>
      <c r="V427" s="47"/>
      <c r="W427" s="47"/>
      <c r="X427" s="47"/>
    </row>
    <row r="428" spans="1:24" ht="25.5" x14ac:dyDescent="0.2">
      <c r="A428" s="56" t="s">
        <v>570</v>
      </c>
      <c r="B428" s="151" t="s">
        <v>18</v>
      </c>
      <c r="C428" s="269" t="s">
        <v>580</v>
      </c>
      <c r="D428" s="56" t="s">
        <v>581</v>
      </c>
      <c r="E428" s="57">
        <v>42481</v>
      </c>
      <c r="F428" s="62">
        <v>44286</v>
      </c>
      <c r="G428" s="57">
        <v>42454</v>
      </c>
      <c r="H428" s="63">
        <v>4113901249</v>
      </c>
      <c r="I428" s="63">
        <v>4357143859</v>
      </c>
      <c r="J428" s="64">
        <v>85</v>
      </c>
      <c r="K428" s="56" t="s">
        <v>41</v>
      </c>
      <c r="L428" s="34">
        <v>3496816061.6500001</v>
      </c>
      <c r="M428" s="65">
        <v>0.94417384000000004</v>
      </c>
      <c r="N428" s="59">
        <v>100</v>
      </c>
      <c r="O428" s="34">
        <v>4357143859</v>
      </c>
      <c r="P428" s="34">
        <v>3496816061.6500001</v>
      </c>
      <c r="Q428" s="47"/>
      <c r="R428" s="47"/>
      <c r="S428" s="47"/>
      <c r="T428" s="47"/>
      <c r="U428" s="47"/>
      <c r="V428" s="47"/>
      <c r="W428" s="47"/>
      <c r="X428" s="47"/>
    </row>
    <row r="429" spans="1:24" ht="25.5" x14ac:dyDescent="0.2">
      <c r="A429" s="56" t="s">
        <v>570</v>
      </c>
      <c r="B429" s="151" t="s">
        <v>18</v>
      </c>
      <c r="C429" s="269" t="s">
        <v>582</v>
      </c>
      <c r="D429" s="56" t="s">
        <v>583</v>
      </c>
      <c r="E429" s="57">
        <v>42370</v>
      </c>
      <c r="F429" s="62">
        <v>44157</v>
      </c>
      <c r="G429" s="57">
        <v>42509</v>
      </c>
      <c r="H429" s="63">
        <v>2494382348</v>
      </c>
      <c r="I429" s="63">
        <v>2698627572</v>
      </c>
      <c r="J429" s="64">
        <v>85</v>
      </c>
      <c r="K429" s="56" t="s">
        <v>41</v>
      </c>
      <c r="L429" s="34">
        <v>2120224995.8</v>
      </c>
      <c r="M429" s="65">
        <v>0.92431514999999997</v>
      </c>
      <c r="N429" s="59">
        <v>100</v>
      </c>
      <c r="O429" s="34">
        <v>2698627572</v>
      </c>
      <c r="P429" s="34">
        <v>2120224995.8</v>
      </c>
      <c r="Q429" s="47"/>
      <c r="R429" s="47"/>
      <c r="S429" s="47"/>
      <c r="T429" s="47"/>
      <c r="U429" s="47"/>
      <c r="V429" s="47"/>
      <c r="W429" s="47"/>
      <c r="X429" s="47"/>
    </row>
    <row r="430" spans="1:24" ht="25.5" x14ac:dyDescent="0.2">
      <c r="A430" s="56" t="s">
        <v>570</v>
      </c>
      <c r="B430" s="151" t="s">
        <v>111</v>
      </c>
      <c r="C430" s="269" t="s">
        <v>584</v>
      </c>
      <c r="D430" s="56" t="s">
        <v>12</v>
      </c>
      <c r="E430" s="57">
        <v>42216</v>
      </c>
      <c r="F430" s="62">
        <v>44286</v>
      </c>
      <c r="G430" s="57">
        <v>42509</v>
      </c>
      <c r="H430" s="63">
        <v>5540658821</v>
      </c>
      <c r="I430" s="63">
        <v>6661000384</v>
      </c>
      <c r="J430" s="64">
        <v>85</v>
      </c>
      <c r="K430" s="56" t="s">
        <v>41</v>
      </c>
      <c r="L430" s="34">
        <v>4709559997.8500004</v>
      </c>
      <c r="M430" s="65">
        <v>0.83180580999999998</v>
      </c>
      <c r="N430" s="59">
        <v>100</v>
      </c>
      <c r="O430" s="34">
        <v>6661000384</v>
      </c>
      <c r="P430" s="34">
        <v>4709559997.8500004</v>
      </c>
      <c r="Q430" s="47"/>
      <c r="R430" s="47"/>
      <c r="S430" s="47"/>
      <c r="T430" s="47"/>
      <c r="U430" s="47"/>
      <c r="V430" s="47"/>
      <c r="W430" s="47"/>
      <c r="X430" s="47"/>
    </row>
    <row r="431" spans="1:24" ht="25.5" x14ac:dyDescent="0.2">
      <c r="A431" s="56" t="s">
        <v>570</v>
      </c>
      <c r="B431" s="151" t="s">
        <v>585</v>
      </c>
      <c r="C431" s="269" t="s">
        <v>587</v>
      </c>
      <c r="D431" s="56" t="s">
        <v>588</v>
      </c>
      <c r="E431" s="57">
        <v>42370</v>
      </c>
      <c r="F431" s="62">
        <v>43780</v>
      </c>
      <c r="G431" s="57">
        <v>42495</v>
      </c>
      <c r="H431" s="63">
        <v>691666911</v>
      </c>
      <c r="I431" s="63">
        <v>729399152</v>
      </c>
      <c r="J431" s="64">
        <v>85</v>
      </c>
      <c r="K431" s="56" t="s">
        <v>41</v>
      </c>
      <c r="L431" s="34">
        <v>587916874.35000002</v>
      </c>
      <c r="M431" s="65">
        <v>0.94826942000000003</v>
      </c>
      <c r="N431" s="59">
        <v>100</v>
      </c>
      <c r="O431" s="34">
        <v>729399152</v>
      </c>
      <c r="P431" s="34">
        <v>587916874.35000002</v>
      </c>
      <c r="Q431" s="47"/>
      <c r="R431" s="47"/>
      <c r="S431" s="47"/>
      <c r="T431" s="47"/>
      <c r="U431" s="47"/>
      <c r="V431" s="47"/>
      <c r="W431" s="47"/>
      <c r="X431" s="47"/>
    </row>
    <row r="432" spans="1:24" ht="38.25" x14ac:dyDescent="0.2">
      <c r="A432" s="56" t="s">
        <v>589</v>
      </c>
      <c r="B432" s="151" t="s">
        <v>18</v>
      </c>
      <c r="C432" s="269" t="s">
        <v>590</v>
      </c>
      <c r="D432" s="56" t="s">
        <v>12</v>
      </c>
      <c r="E432" s="57">
        <v>43033</v>
      </c>
      <c r="F432" s="62">
        <v>45381</v>
      </c>
      <c r="G432" s="57">
        <v>43070</v>
      </c>
      <c r="H432" s="63">
        <v>14139850000</v>
      </c>
      <c r="I432" s="63">
        <v>14139850000</v>
      </c>
      <c r="J432" s="64">
        <v>85</v>
      </c>
      <c r="K432" s="56" t="s">
        <v>41</v>
      </c>
      <c r="L432" s="34">
        <v>12018872500</v>
      </c>
      <c r="M432" s="65">
        <v>1</v>
      </c>
      <c r="N432" s="59">
        <v>100</v>
      </c>
      <c r="O432" s="34">
        <v>14139850000</v>
      </c>
      <c r="P432" s="34">
        <v>12018872500</v>
      </c>
      <c r="Q432" s="47"/>
      <c r="R432" s="47"/>
      <c r="S432" s="47"/>
      <c r="T432" s="47"/>
      <c r="U432" s="47"/>
      <c r="V432" s="47"/>
      <c r="W432" s="47"/>
      <c r="X432" s="47"/>
    </row>
    <row r="433" spans="1:24" ht="25.5" x14ac:dyDescent="0.2">
      <c r="A433" s="56" t="s">
        <v>3084</v>
      </c>
      <c r="B433" s="151" t="s">
        <v>18</v>
      </c>
      <c r="C433" s="270" t="s">
        <v>3085</v>
      </c>
      <c r="D433" s="56" t="s">
        <v>3086</v>
      </c>
      <c r="E433" s="57">
        <v>43481</v>
      </c>
      <c r="F433" s="62">
        <v>44256</v>
      </c>
      <c r="G433" s="57">
        <v>43479</v>
      </c>
      <c r="H433" s="63">
        <v>240000000</v>
      </c>
      <c r="I433" s="63">
        <v>300000000</v>
      </c>
      <c r="J433" s="64">
        <v>85</v>
      </c>
      <c r="K433" s="56" t="s">
        <v>41</v>
      </c>
      <c r="L433" s="34">
        <v>204000000</v>
      </c>
      <c r="M433" s="65">
        <v>0.8</v>
      </c>
      <c r="N433" s="59">
        <v>30</v>
      </c>
      <c r="O433" s="34">
        <v>90000000</v>
      </c>
      <c r="P433" s="34">
        <v>61200000</v>
      </c>
      <c r="Q433" s="47"/>
      <c r="R433" s="47"/>
      <c r="S433" s="47"/>
      <c r="T433" s="47"/>
      <c r="U433" s="47"/>
      <c r="V433" s="47"/>
      <c r="W433" s="47"/>
      <c r="X433" s="47"/>
    </row>
    <row r="434" spans="1:24" ht="51" x14ac:dyDescent="0.2">
      <c r="A434" s="56" t="s">
        <v>591</v>
      </c>
      <c r="B434" s="151" t="s">
        <v>18</v>
      </c>
      <c r="C434" s="270" t="s">
        <v>592</v>
      </c>
      <c r="D434" s="56" t="s">
        <v>64</v>
      </c>
      <c r="E434" s="57">
        <v>42683</v>
      </c>
      <c r="F434" s="62">
        <v>44272</v>
      </c>
      <c r="G434" s="57">
        <v>42726</v>
      </c>
      <c r="H434" s="63">
        <v>6750000000</v>
      </c>
      <c r="I434" s="63">
        <v>7500000000</v>
      </c>
      <c r="J434" s="64">
        <v>85</v>
      </c>
      <c r="K434" s="56" t="s">
        <v>41</v>
      </c>
      <c r="L434" s="34">
        <v>5737500000</v>
      </c>
      <c r="M434" s="65">
        <v>0.89999921999999999</v>
      </c>
      <c r="N434" s="59">
        <v>20</v>
      </c>
      <c r="O434" s="34">
        <v>1500000000</v>
      </c>
      <c r="P434" s="34">
        <v>1147500000</v>
      </c>
      <c r="Q434" s="47"/>
      <c r="R434" s="47"/>
      <c r="S434" s="47"/>
      <c r="T434" s="47"/>
      <c r="U434" s="47"/>
      <c r="V434" s="47"/>
      <c r="W434" s="47"/>
      <c r="X434" s="47"/>
    </row>
    <row r="435" spans="1:24" ht="38.25" x14ac:dyDescent="0.2">
      <c r="A435" s="56" t="s">
        <v>591</v>
      </c>
      <c r="B435" s="151" t="s">
        <v>18</v>
      </c>
      <c r="C435" s="270" t="s">
        <v>593</v>
      </c>
      <c r="D435" s="56" t="s">
        <v>61</v>
      </c>
      <c r="E435" s="57">
        <v>42633</v>
      </c>
      <c r="F435" s="62">
        <v>44592</v>
      </c>
      <c r="G435" s="57">
        <v>42737</v>
      </c>
      <c r="H435" s="63">
        <v>5141317217</v>
      </c>
      <c r="I435" s="63">
        <v>5712717758</v>
      </c>
      <c r="J435" s="64">
        <v>85</v>
      </c>
      <c r="K435" s="56" t="s">
        <v>41</v>
      </c>
      <c r="L435" s="34">
        <v>4370119634.4499998</v>
      </c>
      <c r="M435" s="65">
        <v>0.89997746000000001</v>
      </c>
      <c r="N435" s="59">
        <v>20</v>
      </c>
      <c r="O435" s="34">
        <v>1142543551.5999999</v>
      </c>
      <c r="P435" s="34">
        <v>874023926.88999999</v>
      </c>
      <c r="Q435" s="47"/>
      <c r="R435" s="47"/>
      <c r="S435" s="47"/>
      <c r="T435" s="47"/>
      <c r="U435" s="47"/>
      <c r="V435" s="47"/>
      <c r="W435" s="47"/>
      <c r="X435" s="47"/>
    </row>
    <row r="436" spans="1:24" ht="51" x14ac:dyDescent="0.2">
      <c r="A436" s="56" t="s">
        <v>591</v>
      </c>
      <c r="B436" s="151" t="s">
        <v>18</v>
      </c>
      <c r="C436" s="270" t="s">
        <v>3077</v>
      </c>
      <c r="D436" s="56" t="s">
        <v>2900</v>
      </c>
      <c r="E436" s="57">
        <v>42780</v>
      </c>
      <c r="F436" s="62">
        <v>44512</v>
      </c>
      <c r="G436" s="57">
        <v>42802</v>
      </c>
      <c r="H436" s="63">
        <v>1599999992</v>
      </c>
      <c r="I436" s="63">
        <v>1780000000</v>
      </c>
      <c r="J436" s="64">
        <v>85</v>
      </c>
      <c r="K436" s="56" t="s">
        <v>41</v>
      </c>
      <c r="L436" s="34">
        <v>1359999993.2</v>
      </c>
      <c r="M436" s="66">
        <v>0.89884615000000001</v>
      </c>
      <c r="N436" s="59">
        <v>20</v>
      </c>
      <c r="O436" s="34">
        <v>356000000</v>
      </c>
      <c r="P436" s="34">
        <v>271999998.63999999</v>
      </c>
      <c r="Q436" s="47"/>
      <c r="R436" s="47"/>
      <c r="S436" s="47"/>
      <c r="T436" s="47"/>
      <c r="U436" s="47"/>
      <c r="V436" s="47"/>
      <c r="W436" s="47"/>
      <c r="X436" s="47"/>
    </row>
    <row r="437" spans="1:24" ht="38.25" x14ac:dyDescent="0.2">
      <c r="A437" s="56" t="s">
        <v>591</v>
      </c>
      <c r="B437" s="151" t="s">
        <v>18</v>
      </c>
      <c r="C437" s="270" t="s">
        <v>594</v>
      </c>
      <c r="D437" s="56" t="s">
        <v>167</v>
      </c>
      <c r="E437" s="57">
        <v>43077</v>
      </c>
      <c r="F437" s="62">
        <v>44621</v>
      </c>
      <c r="G437" s="57">
        <v>43082</v>
      </c>
      <c r="H437" s="63">
        <v>3699999990</v>
      </c>
      <c r="I437" s="63">
        <v>4120000000</v>
      </c>
      <c r="J437" s="64">
        <v>85</v>
      </c>
      <c r="K437" s="56" t="s">
        <v>41</v>
      </c>
      <c r="L437" s="34">
        <v>3144999991.5</v>
      </c>
      <c r="M437" s="66">
        <v>0.89805824999999995</v>
      </c>
      <c r="N437" s="59">
        <v>50</v>
      </c>
      <c r="O437" s="34">
        <v>2060000000</v>
      </c>
      <c r="P437" s="34">
        <v>1572499995.75</v>
      </c>
      <c r="Q437" s="47"/>
      <c r="R437" s="47"/>
      <c r="S437" s="47"/>
      <c r="T437" s="47"/>
      <c r="U437" s="47"/>
      <c r="V437" s="47"/>
      <c r="W437" s="47"/>
      <c r="X437" s="47"/>
    </row>
    <row r="438" spans="1:24" ht="51" x14ac:dyDescent="0.2">
      <c r="A438" s="56" t="s">
        <v>591</v>
      </c>
      <c r="B438" s="151" t="s">
        <v>18</v>
      </c>
      <c r="C438" s="270" t="s">
        <v>3080</v>
      </c>
      <c r="D438" s="56" t="s">
        <v>391</v>
      </c>
      <c r="E438" s="57">
        <v>43435</v>
      </c>
      <c r="F438" s="62">
        <v>44256</v>
      </c>
      <c r="G438" s="57">
        <v>43414</v>
      </c>
      <c r="H438" s="63">
        <v>2199999991</v>
      </c>
      <c r="I438" s="63">
        <v>2450000000</v>
      </c>
      <c r="J438" s="64">
        <v>85</v>
      </c>
      <c r="K438" s="56" t="s">
        <v>41</v>
      </c>
      <c r="L438" s="34">
        <v>1869999992.3499999</v>
      </c>
      <c r="M438" s="66">
        <v>0.89795917999999997</v>
      </c>
      <c r="N438" s="59">
        <v>30</v>
      </c>
      <c r="O438" s="34">
        <v>735000000</v>
      </c>
      <c r="P438" s="34">
        <v>560999997.70500004</v>
      </c>
      <c r="Q438" s="47"/>
      <c r="R438" s="47"/>
      <c r="S438" s="47"/>
      <c r="T438" s="47"/>
      <c r="U438" s="47"/>
      <c r="V438" s="47"/>
      <c r="W438" s="47"/>
      <c r="X438" s="47"/>
    </row>
    <row r="439" spans="1:24" ht="38.25" x14ac:dyDescent="0.2">
      <c r="A439" s="56" t="s">
        <v>591</v>
      </c>
      <c r="B439" s="151" t="s">
        <v>18</v>
      </c>
      <c r="C439" s="270" t="s">
        <v>3081</v>
      </c>
      <c r="D439" s="56" t="s">
        <v>79</v>
      </c>
      <c r="E439" s="57">
        <v>43700</v>
      </c>
      <c r="F439" s="62">
        <v>44531</v>
      </c>
      <c r="G439" s="57">
        <v>43817</v>
      </c>
      <c r="H439" s="63">
        <v>859999997</v>
      </c>
      <c r="I439" s="63">
        <v>960000000</v>
      </c>
      <c r="J439" s="64">
        <v>85</v>
      </c>
      <c r="K439" s="56" t="s">
        <v>41</v>
      </c>
      <c r="L439" s="34">
        <v>730999997.45000005</v>
      </c>
      <c r="M439" s="66">
        <v>0.89583332999999998</v>
      </c>
      <c r="N439" s="59">
        <v>30</v>
      </c>
      <c r="O439" s="34">
        <v>288000000</v>
      </c>
      <c r="P439" s="34">
        <v>219299999.23500001</v>
      </c>
      <c r="Q439" s="47"/>
      <c r="R439" s="47"/>
      <c r="S439" s="47"/>
      <c r="T439" s="47"/>
      <c r="U439" s="47"/>
      <c r="V439" s="47"/>
      <c r="W439" s="47"/>
      <c r="X439" s="47"/>
    </row>
    <row r="440" spans="1:24" ht="38.25" x14ac:dyDescent="0.2">
      <c r="A440" s="56" t="s">
        <v>3078</v>
      </c>
      <c r="B440" s="151" t="s">
        <v>3079</v>
      </c>
      <c r="C440" s="270" t="s">
        <v>3082</v>
      </c>
      <c r="D440" s="56" t="s">
        <v>3083</v>
      </c>
      <c r="E440" s="57">
        <v>41411</v>
      </c>
      <c r="F440" s="62">
        <v>43069</v>
      </c>
      <c r="G440" s="57">
        <v>42509</v>
      </c>
      <c r="H440" s="63">
        <v>3856248496</v>
      </c>
      <c r="I440" s="63">
        <v>4195393128</v>
      </c>
      <c r="J440" s="64">
        <v>85</v>
      </c>
      <c r="K440" s="56" t="s">
        <v>41</v>
      </c>
      <c r="L440" s="34">
        <v>3277811221.5999999</v>
      </c>
      <c r="M440" s="65">
        <v>0.91916260999999999</v>
      </c>
      <c r="N440" s="59">
        <v>30</v>
      </c>
      <c r="O440" s="34">
        <v>1258617938.4000001</v>
      </c>
      <c r="P440" s="34">
        <v>983343366.48000002</v>
      </c>
      <c r="Q440" s="47"/>
      <c r="R440" s="47"/>
      <c r="S440" s="47"/>
      <c r="T440" s="47"/>
      <c r="U440" s="47"/>
      <c r="V440" s="47"/>
      <c r="W440" s="47"/>
      <c r="X440" s="47"/>
    </row>
    <row r="441" spans="1:24" ht="25.5" x14ac:dyDescent="0.2">
      <c r="A441" s="56" t="s">
        <v>595</v>
      </c>
      <c r="B441" s="151" t="s">
        <v>30</v>
      </c>
      <c r="C441" s="269" t="s">
        <v>596</v>
      </c>
      <c r="D441" s="56" t="s">
        <v>31</v>
      </c>
      <c r="E441" s="57">
        <v>42491</v>
      </c>
      <c r="F441" s="62">
        <v>44544</v>
      </c>
      <c r="G441" s="57">
        <v>42668</v>
      </c>
      <c r="H441" s="63">
        <v>600000000</v>
      </c>
      <c r="I441" s="63">
        <v>600000000</v>
      </c>
      <c r="J441" s="64">
        <v>85</v>
      </c>
      <c r="K441" s="56" t="s">
        <v>41</v>
      </c>
      <c r="L441" s="34">
        <v>510000000</v>
      </c>
      <c r="M441" s="65">
        <v>1</v>
      </c>
      <c r="N441" s="59">
        <v>100</v>
      </c>
      <c r="O441" s="34">
        <v>600000000</v>
      </c>
      <c r="P441" s="34">
        <v>510000000</v>
      </c>
      <c r="Q441" s="47"/>
      <c r="R441" s="47"/>
      <c r="S441" s="47"/>
      <c r="T441" s="47"/>
      <c r="U441" s="47"/>
      <c r="V441" s="47"/>
      <c r="W441" s="47"/>
      <c r="X441" s="47"/>
    </row>
    <row r="442" spans="1:24" x14ac:dyDescent="0.2">
      <c r="A442" s="56" t="s">
        <v>595</v>
      </c>
      <c r="B442" s="151" t="s">
        <v>42</v>
      </c>
      <c r="C442" s="269" t="s">
        <v>597</v>
      </c>
      <c r="D442" s="56" t="s">
        <v>82</v>
      </c>
      <c r="E442" s="57">
        <v>42736</v>
      </c>
      <c r="F442" s="62">
        <v>45289</v>
      </c>
      <c r="G442" s="57">
        <v>42753</v>
      </c>
      <c r="H442" s="63">
        <v>6350000000</v>
      </c>
      <c r="I442" s="63">
        <v>6350000000</v>
      </c>
      <c r="J442" s="64">
        <v>85</v>
      </c>
      <c r="K442" s="56" t="s">
        <v>41</v>
      </c>
      <c r="L442" s="34">
        <v>5397500000</v>
      </c>
      <c r="M442" s="65">
        <v>1</v>
      </c>
      <c r="N442" s="59">
        <v>100</v>
      </c>
      <c r="O442" s="34">
        <v>6350000000</v>
      </c>
      <c r="P442" s="34">
        <v>5397500000</v>
      </c>
      <c r="Q442" s="47"/>
      <c r="R442" s="47"/>
      <c r="S442" s="47"/>
      <c r="T442" s="47"/>
      <c r="U442" s="47"/>
      <c r="V442" s="47"/>
      <c r="W442" s="47"/>
      <c r="X442" s="47"/>
    </row>
    <row r="443" spans="1:24" ht="25.5" x14ac:dyDescent="0.2">
      <c r="A443" s="56" t="s">
        <v>595</v>
      </c>
      <c r="B443" s="151" t="s">
        <v>598</v>
      </c>
      <c r="C443" s="269" t="s">
        <v>599</v>
      </c>
      <c r="D443" s="56" t="s">
        <v>600</v>
      </c>
      <c r="E443" s="57">
        <v>42779</v>
      </c>
      <c r="F443" s="62">
        <v>45260</v>
      </c>
      <c r="G443" s="57">
        <v>42807</v>
      </c>
      <c r="H443" s="63">
        <v>4110990000</v>
      </c>
      <c r="I443" s="63">
        <v>4110990000</v>
      </c>
      <c r="J443" s="64">
        <v>85</v>
      </c>
      <c r="K443" s="56" t="s">
        <v>41</v>
      </c>
      <c r="L443" s="34">
        <v>3494341500</v>
      </c>
      <c r="M443" s="65">
        <v>1</v>
      </c>
      <c r="N443" s="59">
        <v>100</v>
      </c>
      <c r="O443" s="34">
        <v>4110990000</v>
      </c>
      <c r="P443" s="34">
        <v>3494341500</v>
      </c>
      <c r="Q443" s="47"/>
      <c r="R443" s="47"/>
      <c r="S443" s="47"/>
      <c r="T443" s="47"/>
      <c r="U443" s="47"/>
      <c r="V443" s="47"/>
      <c r="W443" s="47"/>
      <c r="X443" s="47"/>
    </row>
    <row r="444" spans="1:24" ht="25.5" x14ac:dyDescent="0.2">
      <c r="A444" s="56" t="s">
        <v>595</v>
      </c>
      <c r="B444" s="151" t="s">
        <v>598</v>
      </c>
      <c r="C444" s="269" t="s">
        <v>601</v>
      </c>
      <c r="D444" s="56" t="s">
        <v>602</v>
      </c>
      <c r="E444" s="57">
        <v>42789</v>
      </c>
      <c r="F444" s="62">
        <v>45350</v>
      </c>
      <c r="G444" s="57">
        <v>42817</v>
      </c>
      <c r="H444" s="63">
        <v>3203673726</v>
      </c>
      <c r="I444" s="63">
        <v>3203673726</v>
      </c>
      <c r="J444" s="64">
        <v>85</v>
      </c>
      <c r="K444" s="56" t="s">
        <v>41</v>
      </c>
      <c r="L444" s="34">
        <v>2723122667.0999999</v>
      </c>
      <c r="M444" s="65">
        <v>1</v>
      </c>
      <c r="N444" s="59">
        <v>100</v>
      </c>
      <c r="O444" s="34">
        <v>3203673726</v>
      </c>
      <c r="P444" s="34">
        <v>2723122667.0999999</v>
      </c>
      <c r="Q444" s="47"/>
      <c r="R444" s="47"/>
      <c r="S444" s="47"/>
      <c r="T444" s="47"/>
      <c r="U444" s="47"/>
      <c r="V444" s="47"/>
      <c r="W444" s="47"/>
      <c r="X444" s="47"/>
    </row>
    <row r="445" spans="1:24" ht="25.5" x14ac:dyDescent="0.2">
      <c r="A445" s="56" t="s">
        <v>595</v>
      </c>
      <c r="B445" s="151" t="s">
        <v>603</v>
      </c>
      <c r="C445" s="269" t="s">
        <v>604</v>
      </c>
      <c r="D445" s="56" t="s">
        <v>605</v>
      </c>
      <c r="E445" s="57">
        <v>42828</v>
      </c>
      <c r="F445" s="62">
        <v>44651</v>
      </c>
      <c r="G445" s="57">
        <v>42866</v>
      </c>
      <c r="H445" s="63">
        <v>10998664154</v>
      </c>
      <c r="I445" s="63">
        <v>10998664154</v>
      </c>
      <c r="J445" s="64">
        <v>85</v>
      </c>
      <c r="K445" s="56" t="s">
        <v>41</v>
      </c>
      <c r="L445" s="34">
        <v>9348864530.8999996</v>
      </c>
      <c r="M445" s="65">
        <v>1</v>
      </c>
      <c r="N445" s="59">
        <v>100</v>
      </c>
      <c r="O445" s="34">
        <v>10998664154</v>
      </c>
      <c r="P445" s="34">
        <v>9348864530.8999996</v>
      </c>
      <c r="Q445" s="47"/>
      <c r="R445" s="47"/>
      <c r="S445" s="47"/>
      <c r="T445" s="47"/>
      <c r="U445" s="47"/>
      <c r="V445" s="47"/>
      <c r="W445" s="47"/>
      <c r="X445" s="47"/>
    </row>
    <row r="446" spans="1:24" x14ac:dyDescent="0.2">
      <c r="A446" s="56" t="s">
        <v>595</v>
      </c>
      <c r="B446" s="151" t="s">
        <v>42</v>
      </c>
      <c r="C446" s="269" t="s">
        <v>3386</v>
      </c>
      <c r="D446" s="56" t="s">
        <v>64</v>
      </c>
      <c r="E446" s="57">
        <v>43572</v>
      </c>
      <c r="F446" s="62">
        <v>45350</v>
      </c>
      <c r="G446" s="57">
        <v>43598</v>
      </c>
      <c r="H446" s="63">
        <v>4500000000</v>
      </c>
      <c r="I446" s="63">
        <v>4500000000</v>
      </c>
      <c r="J446" s="64">
        <v>85</v>
      </c>
      <c r="K446" s="56" t="s">
        <v>41</v>
      </c>
      <c r="L446" s="34">
        <v>3825000000</v>
      </c>
      <c r="M446" s="65">
        <v>1</v>
      </c>
      <c r="N446" s="59">
        <v>100</v>
      </c>
      <c r="O446" s="34">
        <v>4500000000</v>
      </c>
      <c r="P446" s="34">
        <v>3825000000</v>
      </c>
      <c r="Q446" s="47"/>
      <c r="R446" s="47"/>
      <c r="S446" s="47"/>
      <c r="T446" s="47"/>
      <c r="U446" s="47"/>
      <c r="V446" s="47"/>
      <c r="W446" s="47"/>
      <c r="X446" s="47"/>
    </row>
    <row r="447" spans="1:24" ht="25.5" x14ac:dyDescent="0.2">
      <c r="A447" s="56" t="s">
        <v>595</v>
      </c>
      <c r="B447" s="151" t="s">
        <v>598</v>
      </c>
      <c r="C447" s="269" t="s">
        <v>3387</v>
      </c>
      <c r="D447" s="56" t="s">
        <v>104</v>
      </c>
      <c r="E447" s="57">
        <v>43466</v>
      </c>
      <c r="F447" s="62">
        <v>45350</v>
      </c>
      <c r="G447" s="57">
        <v>43706</v>
      </c>
      <c r="H447" s="63">
        <v>500000000</v>
      </c>
      <c r="I447" s="63">
        <v>500000000</v>
      </c>
      <c r="J447" s="64">
        <v>85</v>
      </c>
      <c r="K447" s="56" t="s">
        <v>41</v>
      </c>
      <c r="L447" s="34">
        <v>425000000</v>
      </c>
      <c r="M447" s="65">
        <v>1</v>
      </c>
      <c r="N447" s="59">
        <v>100</v>
      </c>
      <c r="O447" s="34">
        <v>500000000</v>
      </c>
      <c r="P447" s="34">
        <v>425000000</v>
      </c>
      <c r="Q447" s="47"/>
      <c r="R447" s="47"/>
      <c r="S447" s="47"/>
      <c r="T447" s="47"/>
      <c r="U447" s="47"/>
      <c r="V447" s="47"/>
      <c r="W447" s="47"/>
      <c r="X447" s="47"/>
    </row>
    <row r="448" spans="1:24" ht="25.5" x14ac:dyDescent="0.2">
      <c r="A448" s="56" t="s">
        <v>606</v>
      </c>
      <c r="B448" s="151" t="s">
        <v>598</v>
      </c>
      <c r="C448" s="269" t="s">
        <v>607</v>
      </c>
      <c r="D448" s="56" t="s">
        <v>542</v>
      </c>
      <c r="E448" s="57">
        <v>42256</v>
      </c>
      <c r="F448" s="62">
        <v>44286</v>
      </c>
      <c r="G448" s="57">
        <v>42718</v>
      </c>
      <c r="H448" s="63">
        <v>160396810</v>
      </c>
      <c r="I448" s="63">
        <v>160396810</v>
      </c>
      <c r="J448" s="64">
        <v>85</v>
      </c>
      <c r="K448" s="56" t="s">
        <v>41</v>
      </c>
      <c r="L448" s="34">
        <v>136337288.5</v>
      </c>
      <c r="M448" s="65">
        <v>1</v>
      </c>
      <c r="N448" s="59">
        <v>100</v>
      </c>
      <c r="O448" s="34">
        <v>160396810</v>
      </c>
      <c r="P448" s="34">
        <v>136337288.5</v>
      </c>
      <c r="Q448" s="47"/>
      <c r="R448" s="47"/>
      <c r="S448" s="47"/>
      <c r="T448" s="47"/>
      <c r="U448" s="47"/>
      <c r="V448" s="47"/>
      <c r="W448" s="47"/>
      <c r="X448" s="47"/>
    </row>
    <row r="449" spans="1:24" ht="25.5" x14ac:dyDescent="0.2">
      <c r="A449" s="56" t="s">
        <v>606</v>
      </c>
      <c r="B449" s="151" t="s">
        <v>603</v>
      </c>
      <c r="C449" s="269" t="s">
        <v>608</v>
      </c>
      <c r="D449" s="56" t="s">
        <v>605</v>
      </c>
      <c r="E449" s="57">
        <v>42767</v>
      </c>
      <c r="F449" s="62">
        <v>45291</v>
      </c>
      <c r="G449" s="57">
        <v>42725</v>
      </c>
      <c r="H449" s="63">
        <v>8841843147</v>
      </c>
      <c r="I449" s="63">
        <v>8841843147</v>
      </c>
      <c r="J449" s="64">
        <v>85</v>
      </c>
      <c r="K449" s="56" t="s">
        <v>41</v>
      </c>
      <c r="L449" s="34">
        <v>7515566674.9499998</v>
      </c>
      <c r="M449" s="65">
        <v>1</v>
      </c>
      <c r="N449" s="59">
        <v>100</v>
      </c>
      <c r="O449" s="34">
        <v>8841843147</v>
      </c>
      <c r="P449" s="34">
        <v>7515566674.9499998</v>
      </c>
      <c r="Q449" s="47"/>
      <c r="R449" s="47"/>
      <c r="S449" s="47"/>
      <c r="T449" s="47"/>
      <c r="U449" s="47"/>
      <c r="V449" s="47"/>
      <c r="W449" s="47"/>
      <c r="X449" s="47"/>
    </row>
    <row r="450" spans="1:24" ht="25.5" x14ac:dyDescent="0.2">
      <c r="A450" s="56" t="s">
        <v>609</v>
      </c>
      <c r="B450" s="151" t="s">
        <v>610</v>
      </c>
      <c r="C450" s="269" t="s">
        <v>612</v>
      </c>
      <c r="D450" s="56" t="s">
        <v>613</v>
      </c>
      <c r="E450" s="57">
        <v>42346</v>
      </c>
      <c r="F450" s="62">
        <v>44173</v>
      </c>
      <c r="G450" s="57">
        <v>42432</v>
      </c>
      <c r="H450" s="63">
        <v>221784000</v>
      </c>
      <c r="I450" s="63">
        <v>221784000</v>
      </c>
      <c r="J450" s="64">
        <v>85</v>
      </c>
      <c r="K450" s="56" t="s">
        <v>21</v>
      </c>
      <c r="L450" s="34">
        <v>188516400</v>
      </c>
      <c r="M450" s="65">
        <v>1</v>
      </c>
      <c r="N450" s="59">
        <v>100</v>
      </c>
      <c r="O450" s="34">
        <v>221784000</v>
      </c>
      <c r="P450" s="34">
        <v>188516400</v>
      </c>
      <c r="Q450" s="47"/>
      <c r="R450" s="47"/>
      <c r="S450" s="47"/>
      <c r="T450" s="47"/>
      <c r="U450" s="47"/>
      <c r="V450" s="47"/>
      <c r="W450" s="47"/>
      <c r="X450" s="47"/>
    </row>
    <row r="451" spans="1:24" ht="25.5" x14ac:dyDescent="0.2">
      <c r="A451" s="56" t="s">
        <v>609</v>
      </c>
      <c r="B451" s="151" t="s">
        <v>614</v>
      </c>
      <c r="C451" s="269" t="s">
        <v>615</v>
      </c>
      <c r="D451" s="56" t="s">
        <v>616</v>
      </c>
      <c r="E451" s="57">
        <v>42339</v>
      </c>
      <c r="F451" s="62">
        <v>43465</v>
      </c>
      <c r="G451" s="57">
        <v>42432</v>
      </c>
      <c r="H451" s="63">
        <v>186861628</v>
      </c>
      <c r="I451" s="63">
        <v>186861628</v>
      </c>
      <c r="J451" s="64">
        <v>85</v>
      </c>
      <c r="K451" s="56" t="s">
        <v>21</v>
      </c>
      <c r="L451" s="34">
        <v>158832383.80000001</v>
      </c>
      <c r="M451" s="65">
        <v>1</v>
      </c>
      <c r="N451" s="59">
        <v>100</v>
      </c>
      <c r="O451" s="34">
        <v>186861628</v>
      </c>
      <c r="P451" s="34">
        <v>158832383.80000001</v>
      </c>
      <c r="Q451" s="47"/>
      <c r="R451" s="47"/>
      <c r="S451" s="47"/>
      <c r="T451" s="47"/>
      <c r="U451" s="47"/>
      <c r="V451" s="47"/>
      <c r="W451" s="47"/>
      <c r="X451" s="47"/>
    </row>
    <row r="452" spans="1:24" ht="25.5" x14ac:dyDescent="0.2">
      <c r="A452" s="56" t="s">
        <v>609</v>
      </c>
      <c r="B452" s="151" t="s">
        <v>30</v>
      </c>
      <c r="C452" s="269" t="s">
        <v>617</v>
      </c>
      <c r="D452" s="56" t="s">
        <v>176</v>
      </c>
      <c r="E452" s="57">
        <v>42430</v>
      </c>
      <c r="F452" s="62">
        <v>44102</v>
      </c>
      <c r="G452" s="57">
        <v>42454</v>
      </c>
      <c r="H452" s="63">
        <v>479897600</v>
      </c>
      <c r="I452" s="63">
        <v>479897600</v>
      </c>
      <c r="J452" s="64">
        <v>85</v>
      </c>
      <c r="K452" s="56" t="s">
        <v>21</v>
      </c>
      <c r="L452" s="34">
        <v>407912960</v>
      </c>
      <c r="M452" s="65">
        <v>1</v>
      </c>
      <c r="N452" s="59">
        <v>100</v>
      </c>
      <c r="O452" s="34">
        <v>479897600</v>
      </c>
      <c r="P452" s="34">
        <v>407912960</v>
      </c>
      <c r="Q452" s="47"/>
      <c r="R452" s="47"/>
      <c r="S452" s="47"/>
      <c r="T452" s="47"/>
      <c r="U452" s="47"/>
      <c r="V452" s="47"/>
      <c r="W452" s="47"/>
      <c r="X452" s="47"/>
    </row>
    <row r="453" spans="1:24" ht="25.5" x14ac:dyDescent="0.2">
      <c r="A453" s="56" t="s">
        <v>609</v>
      </c>
      <c r="B453" s="151" t="s">
        <v>34</v>
      </c>
      <c r="C453" s="269" t="s">
        <v>618</v>
      </c>
      <c r="D453" s="56" t="s">
        <v>619</v>
      </c>
      <c r="E453" s="57">
        <v>42195</v>
      </c>
      <c r="F453" s="62">
        <v>44011</v>
      </c>
      <c r="G453" s="57">
        <v>42482</v>
      </c>
      <c r="H453" s="63">
        <v>358840311</v>
      </c>
      <c r="I453" s="63">
        <v>358840311</v>
      </c>
      <c r="J453" s="64">
        <v>85</v>
      </c>
      <c r="K453" s="56" t="s">
        <v>21</v>
      </c>
      <c r="L453" s="34">
        <v>305014264.35000002</v>
      </c>
      <c r="M453" s="65">
        <v>1</v>
      </c>
      <c r="N453" s="59">
        <v>100</v>
      </c>
      <c r="O453" s="34">
        <v>358840311</v>
      </c>
      <c r="P453" s="34">
        <v>305014264.35000002</v>
      </c>
      <c r="Q453" s="47"/>
      <c r="R453" s="47"/>
      <c r="S453" s="47"/>
      <c r="T453" s="47"/>
      <c r="U453" s="47"/>
      <c r="V453" s="47"/>
      <c r="W453" s="47"/>
      <c r="X453" s="47"/>
    </row>
    <row r="454" spans="1:24" ht="38.25" x14ac:dyDescent="0.2">
      <c r="A454" s="56" t="s">
        <v>609</v>
      </c>
      <c r="B454" s="151" t="s">
        <v>620</v>
      </c>
      <c r="C454" s="269" t="s">
        <v>621</v>
      </c>
      <c r="D454" s="56" t="s">
        <v>622</v>
      </c>
      <c r="E454" s="57">
        <v>42491</v>
      </c>
      <c r="F454" s="62">
        <v>44286</v>
      </c>
      <c r="G454" s="57">
        <v>42473</v>
      </c>
      <c r="H454" s="63">
        <v>554834623</v>
      </c>
      <c r="I454" s="63">
        <v>554834623</v>
      </c>
      <c r="J454" s="64">
        <v>85</v>
      </c>
      <c r="K454" s="56" t="s">
        <v>21</v>
      </c>
      <c r="L454" s="34">
        <v>471609429.55000001</v>
      </c>
      <c r="M454" s="65">
        <v>1</v>
      </c>
      <c r="N454" s="59">
        <v>100</v>
      </c>
      <c r="O454" s="34">
        <v>554834623</v>
      </c>
      <c r="P454" s="34">
        <v>471609429.55000001</v>
      </c>
      <c r="Q454" s="47"/>
      <c r="R454" s="47"/>
      <c r="S454" s="47"/>
      <c r="T454" s="47"/>
      <c r="U454" s="47"/>
      <c r="V454" s="47"/>
      <c r="W454" s="47"/>
      <c r="X454" s="47"/>
    </row>
    <row r="455" spans="1:24" ht="25.5" x14ac:dyDescent="0.2">
      <c r="A455" s="56" t="s">
        <v>609</v>
      </c>
      <c r="B455" s="151" t="s">
        <v>623</v>
      </c>
      <c r="C455" s="269" t="s">
        <v>625</v>
      </c>
      <c r="D455" s="56" t="s">
        <v>626</v>
      </c>
      <c r="E455" s="57">
        <v>42401</v>
      </c>
      <c r="F455" s="62">
        <v>44227</v>
      </c>
      <c r="G455" s="57">
        <v>42482</v>
      </c>
      <c r="H455" s="63">
        <v>1700859245</v>
      </c>
      <c r="I455" s="63">
        <v>1700859245</v>
      </c>
      <c r="J455" s="64">
        <v>85</v>
      </c>
      <c r="K455" s="56" t="s">
        <v>21</v>
      </c>
      <c r="L455" s="34">
        <v>1445730358.25</v>
      </c>
      <c r="M455" s="65">
        <v>1</v>
      </c>
      <c r="N455" s="59">
        <v>100</v>
      </c>
      <c r="O455" s="34">
        <v>1700859245</v>
      </c>
      <c r="P455" s="34">
        <v>1445730358.25</v>
      </c>
      <c r="Q455" s="47"/>
      <c r="R455" s="47"/>
      <c r="S455" s="47"/>
      <c r="T455" s="47"/>
      <c r="U455" s="47"/>
      <c r="V455" s="47"/>
      <c r="W455" s="47"/>
      <c r="X455" s="47"/>
    </row>
    <row r="456" spans="1:24" ht="38.25" x14ac:dyDescent="0.2">
      <c r="A456" s="56" t="s">
        <v>609</v>
      </c>
      <c r="B456" s="151" t="s">
        <v>614</v>
      </c>
      <c r="C456" s="269" t="s">
        <v>627</v>
      </c>
      <c r="D456" s="56" t="s">
        <v>628</v>
      </c>
      <c r="E456" s="57">
        <v>42426</v>
      </c>
      <c r="F456" s="62">
        <v>43159</v>
      </c>
      <c r="G456" s="57">
        <v>42521</v>
      </c>
      <c r="H456" s="63">
        <v>54000000</v>
      </c>
      <c r="I456" s="63">
        <v>54000000</v>
      </c>
      <c r="J456" s="64">
        <v>85</v>
      </c>
      <c r="K456" s="56" t="s">
        <v>21</v>
      </c>
      <c r="L456" s="34">
        <v>45900000</v>
      </c>
      <c r="M456" s="65">
        <v>1</v>
      </c>
      <c r="N456" s="59">
        <v>100</v>
      </c>
      <c r="O456" s="34">
        <v>54000000</v>
      </c>
      <c r="P456" s="34">
        <v>45900000</v>
      </c>
      <c r="Q456" s="47"/>
      <c r="R456" s="47"/>
      <c r="S456" s="47"/>
      <c r="T456" s="47"/>
      <c r="U456" s="47"/>
      <c r="V456" s="47"/>
      <c r="W456" s="47"/>
      <c r="X456" s="47"/>
    </row>
    <row r="457" spans="1:24" ht="25.5" x14ac:dyDescent="0.2">
      <c r="A457" s="56" t="s">
        <v>609</v>
      </c>
      <c r="B457" s="151" t="s">
        <v>620</v>
      </c>
      <c r="C457" s="269" t="s">
        <v>629</v>
      </c>
      <c r="D457" s="56" t="s">
        <v>622</v>
      </c>
      <c r="E457" s="57">
        <v>42552</v>
      </c>
      <c r="F457" s="62">
        <v>44286</v>
      </c>
      <c r="G457" s="57">
        <v>42544</v>
      </c>
      <c r="H457" s="63">
        <v>700000000</v>
      </c>
      <c r="I457" s="63">
        <v>700000000</v>
      </c>
      <c r="J457" s="64">
        <v>85</v>
      </c>
      <c r="K457" s="56" t="s">
        <v>21</v>
      </c>
      <c r="L457" s="34">
        <v>595000000</v>
      </c>
      <c r="M457" s="65">
        <v>1</v>
      </c>
      <c r="N457" s="59">
        <v>100</v>
      </c>
      <c r="O457" s="34">
        <v>700000000</v>
      </c>
      <c r="P457" s="34">
        <v>595000000</v>
      </c>
      <c r="Q457" s="47"/>
      <c r="R457" s="47"/>
      <c r="S457" s="47"/>
      <c r="T457" s="47"/>
      <c r="U457" s="47"/>
      <c r="V457" s="47"/>
      <c r="W457" s="47"/>
      <c r="X457" s="47"/>
    </row>
    <row r="458" spans="1:24" ht="25.5" x14ac:dyDescent="0.2">
      <c r="A458" s="56" t="s">
        <v>609</v>
      </c>
      <c r="B458" s="151" t="s">
        <v>630</v>
      </c>
      <c r="C458" s="269" t="s">
        <v>631</v>
      </c>
      <c r="D458" s="56" t="s">
        <v>632</v>
      </c>
      <c r="E458" s="57">
        <v>42628</v>
      </c>
      <c r="F458" s="62">
        <v>44254</v>
      </c>
      <c r="G458" s="57">
        <v>42584</v>
      </c>
      <c r="H458" s="63">
        <v>579114761</v>
      </c>
      <c r="I458" s="63">
        <v>579114761</v>
      </c>
      <c r="J458" s="64">
        <v>85</v>
      </c>
      <c r="K458" s="56" t="s">
        <v>21</v>
      </c>
      <c r="L458" s="34">
        <v>492247546.85000002</v>
      </c>
      <c r="M458" s="65">
        <v>1</v>
      </c>
      <c r="N458" s="59">
        <v>100</v>
      </c>
      <c r="O458" s="34">
        <v>579114761</v>
      </c>
      <c r="P458" s="34">
        <v>492247546.85000002</v>
      </c>
      <c r="Q458" s="47"/>
      <c r="R458" s="47"/>
      <c r="S458" s="47"/>
      <c r="T458" s="47"/>
      <c r="U458" s="47"/>
      <c r="V458" s="47"/>
      <c r="W458" s="47"/>
      <c r="X458" s="47"/>
    </row>
    <row r="459" spans="1:24" ht="25.5" x14ac:dyDescent="0.2">
      <c r="A459" s="56" t="s">
        <v>609</v>
      </c>
      <c r="B459" s="151" t="s">
        <v>30</v>
      </c>
      <c r="C459" s="269" t="s">
        <v>633</v>
      </c>
      <c r="D459" s="56" t="s">
        <v>634</v>
      </c>
      <c r="E459" s="57">
        <v>42278</v>
      </c>
      <c r="F459" s="62">
        <v>44286</v>
      </c>
      <c r="G459" s="57">
        <v>42590</v>
      </c>
      <c r="H459" s="63">
        <v>599991422</v>
      </c>
      <c r="I459" s="63">
        <v>599991422</v>
      </c>
      <c r="J459" s="64">
        <v>85</v>
      </c>
      <c r="K459" s="56" t="s">
        <v>21</v>
      </c>
      <c r="L459" s="34">
        <v>509992708.69999999</v>
      </c>
      <c r="M459" s="65">
        <v>1</v>
      </c>
      <c r="N459" s="59">
        <v>100</v>
      </c>
      <c r="O459" s="34">
        <v>599991422</v>
      </c>
      <c r="P459" s="34">
        <v>509992708.69999999</v>
      </c>
      <c r="Q459" s="47"/>
      <c r="R459" s="47"/>
      <c r="S459" s="47"/>
      <c r="T459" s="47"/>
      <c r="U459" s="47"/>
      <c r="V459" s="47"/>
      <c r="W459" s="47"/>
      <c r="X459" s="47"/>
    </row>
    <row r="460" spans="1:24" ht="25.5" x14ac:dyDescent="0.2">
      <c r="A460" s="56" t="s">
        <v>609</v>
      </c>
      <c r="B460" s="151" t="s">
        <v>630</v>
      </c>
      <c r="C460" s="269" t="s">
        <v>635</v>
      </c>
      <c r="D460" s="56" t="s">
        <v>636</v>
      </c>
      <c r="E460" s="57">
        <v>42648</v>
      </c>
      <c r="F460" s="62">
        <v>44286</v>
      </c>
      <c r="G460" s="57">
        <v>42607</v>
      </c>
      <c r="H460" s="63">
        <v>425000000</v>
      </c>
      <c r="I460" s="63">
        <v>425000000</v>
      </c>
      <c r="J460" s="64">
        <v>85</v>
      </c>
      <c r="K460" s="56" t="s">
        <v>21</v>
      </c>
      <c r="L460" s="34">
        <v>361250000</v>
      </c>
      <c r="M460" s="65">
        <v>1</v>
      </c>
      <c r="N460" s="59">
        <v>100</v>
      </c>
      <c r="O460" s="34">
        <v>425000000</v>
      </c>
      <c r="P460" s="34">
        <v>361250000</v>
      </c>
      <c r="Q460" s="47"/>
      <c r="R460" s="47"/>
      <c r="S460" s="47"/>
      <c r="T460" s="47"/>
      <c r="U460" s="47"/>
      <c r="V460" s="47"/>
      <c r="W460" s="47"/>
      <c r="X460" s="47"/>
    </row>
    <row r="461" spans="1:24" ht="25.5" x14ac:dyDescent="0.2">
      <c r="A461" s="56" t="s">
        <v>609</v>
      </c>
      <c r="B461" s="151" t="s">
        <v>637</v>
      </c>
      <c r="C461" s="269" t="s">
        <v>639</v>
      </c>
      <c r="D461" s="56" t="s">
        <v>638</v>
      </c>
      <c r="E461" s="57">
        <v>42644</v>
      </c>
      <c r="F461" s="62">
        <v>44376</v>
      </c>
      <c r="G461" s="57">
        <v>42577</v>
      </c>
      <c r="H461" s="63">
        <v>1237291478</v>
      </c>
      <c r="I461" s="63">
        <v>1237291478</v>
      </c>
      <c r="J461" s="64">
        <v>85</v>
      </c>
      <c r="K461" s="56" t="s">
        <v>21</v>
      </c>
      <c r="L461" s="34">
        <v>1051697756.3</v>
      </c>
      <c r="M461" s="65">
        <v>1</v>
      </c>
      <c r="N461" s="59">
        <v>100</v>
      </c>
      <c r="O461" s="34">
        <v>1237291478</v>
      </c>
      <c r="P461" s="34">
        <v>1051697756.3</v>
      </c>
      <c r="Q461" s="47"/>
      <c r="R461" s="47"/>
      <c r="S461" s="47"/>
      <c r="T461" s="47"/>
      <c r="U461" s="47"/>
      <c r="V461" s="47"/>
      <c r="W461" s="47"/>
      <c r="X461" s="47"/>
    </row>
    <row r="462" spans="1:24" ht="25.5" x14ac:dyDescent="0.2">
      <c r="A462" s="56" t="s">
        <v>609</v>
      </c>
      <c r="B462" s="151" t="s">
        <v>620</v>
      </c>
      <c r="C462" s="269" t="s">
        <v>640</v>
      </c>
      <c r="D462" s="56" t="s">
        <v>641</v>
      </c>
      <c r="E462" s="57">
        <v>42552</v>
      </c>
      <c r="F462" s="62">
        <v>44286</v>
      </c>
      <c r="G462" s="57">
        <v>42577</v>
      </c>
      <c r="H462" s="63">
        <v>1065343029</v>
      </c>
      <c r="I462" s="63">
        <v>1065343029</v>
      </c>
      <c r="J462" s="64">
        <v>85</v>
      </c>
      <c r="K462" s="56" t="s">
        <v>21</v>
      </c>
      <c r="L462" s="34">
        <v>905541574.64999998</v>
      </c>
      <c r="M462" s="65">
        <v>1</v>
      </c>
      <c r="N462" s="59">
        <v>100</v>
      </c>
      <c r="O462" s="34">
        <v>1065343029</v>
      </c>
      <c r="P462" s="34">
        <v>905541574.64999998</v>
      </c>
      <c r="Q462" s="47"/>
      <c r="R462" s="47"/>
      <c r="S462" s="47"/>
      <c r="T462" s="47"/>
      <c r="U462" s="47"/>
      <c r="V462" s="47"/>
      <c r="W462" s="47"/>
      <c r="X462" s="47"/>
    </row>
    <row r="463" spans="1:24" ht="38.25" x14ac:dyDescent="0.2">
      <c r="A463" s="56" t="s">
        <v>609</v>
      </c>
      <c r="B463" s="151" t="s">
        <v>620</v>
      </c>
      <c r="C463" s="269" t="s">
        <v>642</v>
      </c>
      <c r="D463" s="56" t="s">
        <v>643</v>
      </c>
      <c r="E463" s="57">
        <v>42551</v>
      </c>
      <c r="F463" s="62">
        <v>44832</v>
      </c>
      <c r="G463" s="57">
        <v>42590</v>
      </c>
      <c r="H463" s="63">
        <v>497845406</v>
      </c>
      <c r="I463" s="63">
        <v>497845406</v>
      </c>
      <c r="J463" s="64">
        <v>85</v>
      </c>
      <c r="K463" s="56" t="s">
        <v>21</v>
      </c>
      <c r="L463" s="34">
        <v>423168595.10000002</v>
      </c>
      <c r="M463" s="65">
        <v>1</v>
      </c>
      <c r="N463" s="59">
        <v>100</v>
      </c>
      <c r="O463" s="34">
        <v>497845406</v>
      </c>
      <c r="P463" s="34">
        <v>423168595.10000002</v>
      </c>
      <c r="Q463" s="47"/>
      <c r="R463" s="47"/>
      <c r="S463" s="47"/>
      <c r="T463" s="47"/>
      <c r="U463" s="47"/>
      <c r="V463" s="47"/>
      <c r="W463" s="47"/>
      <c r="X463" s="47"/>
    </row>
    <row r="464" spans="1:24" ht="25.5" x14ac:dyDescent="0.2">
      <c r="A464" s="56" t="s">
        <v>609</v>
      </c>
      <c r="B464" s="151" t="s">
        <v>610</v>
      </c>
      <c r="C464" s="269" t="s">
        <v>644</v>
      </c>
      <c r="D464" s="56" t="s">
        <v>611</v>
      </c>
      <c r="E464" s="57">
        <v>42614</v>
      </c>
      <c r="F464" s="62">
        <v>44467</v>
      </c>
      <c r="G464" s="57">
        <v>42584</v>
      </c>
      <c r="H464" s="63">
        <v>379345000</v>
      </c>
      <c r="I464" s="63">
        <v>379345000</v>
      </c>
      <c r="J464" s="64">
        <v>85</v>
      </c>
      <c r="K464" s="56" t="s">
        <v>21</v>
      </c>
      <c r="L464" s="34">
        <v>322443250</v>
      </c>
      <c r="M464" s="65">
        <v>1</v>
      </c>
      <c r="N464" s="59">
        <v>100</v>
      </c>
      <c r="O464" s="34">
        <v>379345000</v>
      </c>
      <c r="P464" s="34">
        <v>322443250</v>
      </c>
      <c r="Q464" s="47"/>
      <c r="R464" s="47"/>
      <c r="S464" s="47"/>
      <c r="T464" s="47"/>
      <c r="U464" s="47"/>
      <c r="V464" s="47"/>
      <c r="W464" s="47"/>
      <c r="X464" s="47"/>
    </row>
    <row r="465" spans="1:24" ht="38.25" x14ac:dyDescent="0.2">
      <c r="A465" s="56" t="s">
        <v>609</v>
      </c>
      <c r="B465" s="151" t="s">
        <v>645</v>
      </c>
      <c r="C465" s="269" t="s">
        <v>647</v>
      </c>
      <c r="D465" s="56" t="s">
        <v>646</v>
      </c>
      <c r="E465" s="57">
        <v>42898</v>
      </c>
      <c r="F465" s="62">
        <v>43373</v>
      </c>
      <c r="G465" s="57">
        <v>42599</v>
      </c>
      <c r="H465" s="63">
        <v>393133664</v>
      </c>
      <c r="I465" s="63">
        <v>393133664</v>
      </c>
      <c r="J465" s="64">
        <v>85</v>
      </c>
      <c r="K465" s="56" t="s">
        <v>21</v>
      </c>
      <c r="L465" s="34">
        <v>334163614.39999998</v>
      </c>
      <c r="M465" s="65">
        <v>1</v>
      </c>
      <c r="N465" s="59">
        <v>100</v>
      </c>
      <c r="O465" s="34">
        <v>393133664</v>
      </c>
      <c r="P465" s="34">
        <v>334163614.39999998</v>
      </c>
      <c r="Q465" s="47"/>
      <c r="R465" s="47"/>
      <c r="S465" s="47"/>
      <c r="T465" s="47"/>
      <c r="U465" s="47"/>
      <c r="V465" s="47"/>
      <c r="W465" s="47"/>
      <c r="X465" s="47"/>
    </row>
    <row r="466" spans="1:24" ht="25.5" x14ac:dyDescent="0.2">
      <c r="A466" s="56" t="s">
        <v>609</v>
      </c>
      <c r="B466" s="151" t="s">
        <v>645</v>
      </c>
      <c r="C466" s="269" t="s">
        <v>648</v>
      </c>
      <c r="D466" s="56" t="s">
        <v>649</v>
      </c>
      <c r="E466" s="57">
        <v>43966</v>
      </c>
      <c r="F466" s="62">
        <v>44741</v>
      </c>
      <c r="G466" s="57">
        <v>42599</v>
      </c>
      <c r="H466" s="63">
        <v>1036780000</v>
      </c>
      <c r="I466" s="63">
        <v>1036780000</v>
      </c>
      <c r="J466" s="64">
        <v>85</v>
      </c>
      <c r="K466" s="56" t="s">
        <v>21</v>
      </c>
      <c r="L466" s="34">
        <v>881263000</v>
      </c>
      <c r="M466" s="65">
        <v>1</v>
      </c>
      <c r="N466" s="59">
        <v>100</v>
      </c>
      <c r="O466" s="34">
        <v>1036780000</v>
      </c>
      <c r="P466" s="34">
        <v>881263000</v>
      </c>
      <c r="Q466" s="47"/>
      <c r="R466" s="47"/>
      <c r="S466" s="47"/>
      <c r="T466" s="47"/>
      <c r="U466" s="47"/>
      <c r="V466" s="47"/>
      <c r="W466" s="47"/>
      <c r="X466" s="47"/>
    </row>
    <row r="467" spans="1:24" ht="25.5" x14ac:dyDescent="0.2">
      <c r="A467" s="56" t="s">
        <v>609</v>
      </c>
      <c r="B467" s="151" t="s">
        <v>645</v>
      </c>
      <c r="C467" s="269" t="s">
        <v>650</v>
      </c>
      <c r="D467" s="56" t="s">
        <v>404</v>
      </c>
      <c r="E467" s="57">
        <v>42870</v>
      </c>
      <c r="F467" s="62">
        <v>43465</v>
      </c>
      <c r="G467" s="57">
        <v>42607</v>
      </c>
      <c r="H467" s="63">
        <v>596601021</v>
      </c>
      <c r="I467" s="63">
        <v>596601021</v>
      </c>
      <c r="J467" s="64">
        <v>85</v>
      </c>
      <c r="K467" s="56" t="s">
        <v>21</v>
      </c>
      <c r="L467" s="34">
        <v>507110867.85000002</v>
      </c>
      <c r="M467" s="65">
        <v>1</v>
      </c>
      <c r="N467" s="59">
        <v>100</v>
      </c>
      <c r="O467" s="34">
        <v>596601021</v>
      </c>
      <c r="P467" s="34">
        <v>507110867.85000002</v>
      </c>
      <c r="Q467" s="47"/>
      <c r="R467" s="47"/>
      <c r="S467" s="47"/>
      <c r="T467" s="47"/>
      <c r="U467" s="47"/>
      <c r="V467" s="47"/>
      <c r="W467" s="47"/>
      <c r="X467" s="47"/>
    </row>
    <row r="468" spans="1:24" ht="25.5" x14ac:dyDescent="0.2">
      <c r="A468" s="56" t="s">
        <v>609</v>
      </c>
      <c r="B468" s="151" t="s">
        <v>645</v>
      </c>
      <c r="C468" s="269" t="s">
        <v>651</v>
      </c>
      <c r="D468" s="56" t="s">
        <v>652</v>
      </c>
      <c r="E468" s="57">
        <v>42901</v>
      </c>
      <c r="F468" s="62">
        <v>43830</v>
      </c>
      <c r="G468" s="57">
        <v>42607</v>
      </c>
      <c r="H468" s="63">
        <v>76955782</v>
      </c>
      <c r="I468" s="63">
        <v>76955782</v>
      </c>
      <c r="J468" s="64">
        <v>85</v>
      </c>
      <c r="K468" s="56" t="s">
        <v>21</v>
      </c>
      <c r="L468" s="34">
        <v>65412414.700000003</v>
      </c>
      <c r="M468" s="65">
        <v>1</v>
      </c>
      <c r="N468" s="59">
        <v>100</v>
      </c>
      <c r="O468" s="34">
        <v>76955782</v>
      </c>
      <c r="P468" s="34">
        <v>65412414.700000003</v>
      </c>
      <c r="Q468" s="47"/>
      <c r="R468" s="47"/>
      <c r="S468" s="47"/>
      <c r="T468" s="47"/>
      <c r="U468" s="47"/>
      <c r="V468" s="47"/>
      <c r="W468" s="47"/>
      <c r="X468" s="47"/>
    </row>
    <row r="469" spans="1:24" ht="38.25" x14ac:dyDescent="0.2">
      <c r="A469" s="56" t="s">
        <v>609</v>
      </c>
      <c r="B469" s="151" t="s">
        <v>34</v>
      </c>
      <c r="C469" s="269" t="s">
        <v>653</v>
      </c>
      <c r="D469" s="56" t="s">
        <v>654</v>
      </c>
      <c r="E469" s="57">
        <v>42583</v>
      </c>
      <c r="F469" s="62">
        <v>44283</v>
      </c>
      <c r="G469" s="57">
        <v>42612</v>
      </c>
      <c r="H469" s="63">
        <v>230000000</v>
      </c>
      <c r="I469" s="63">
        <v>230000000</v>
      </c>
      <c r="J469" s="64">
        <v>85</v>
      </c>
      <c r="K469" s="56" t="s">
        <v>21</v>
      </c>
      <c r="L469" s="34">
        <v>195500000</v>
      </c>
      <c r="M469" s="65">
        <v>1</v>
      </c>
      <c r="N469" s="59">
        <v>100</v>
      </c>
      <c r="O469" s="34">
        <v>230000000</v>
      </c>
      <c r="P469" s="34">
        <v>195500000</v>
      </c>
      <c r="Q469" s="47"/>
      <c r="R469" s="47"/>
      <c r="S469" s="47"/>
      <c r="T469" s="47"/>
      <c r="U469" s="47"/>
      <c r="V469" s="47"/>
      <c r="W469" s="47"/>
      <c r="X469" s="47"/>
    </row>
    <row r="470" spans="1:24" ht="25.5" x14ac:dyDescent="0.2">
      <c r="A470" s="56" t="s">
        <v>609</v>
      </c>
      <c r="B470" s="151" t="s">
        <v>630</v>
      </c>
      <c r="C470" s="269" t="s">
        <v>655</v>
      </c>
      <c r="D470" s="56" t="s">
        <v>656</v>
      </c>
      <c r="E470" s="57">
        <v>42614</v>
      </c>
      <c r="F470" s="62">
        <v>44651</v>
      </c>
      <c r="G470" s="57">
        <v>42668</v>
      </c>
      <c r="H470" s="63">
        <v>661900000</v>
      </c>
      <c r="I470" s="63">
        <v>661900000</v>
      </c>
      <c r="J470" s="64">
        <v>85</v>
      </c>
      <c r="K470" s="56" t="s">
        <v>21</v>
      </c>
      <c r="L470" s="34">
        <v>562615000</v>
      </c>
      <c r="M470" s="65">
        <v>1</v>
      </c>
      <c r="N470" s="59">
        <v>100</v>
      </c>
      <c r="O470" s="34">
        <v>661900000</v>
      </c>
      <c r="P470" s="34">
        <v>562615000</v>
      </c>
      <c r="Q470" s="47"/>
      <c r="R470" s="47"/>
      <c r="S470" s="47"/>
      <c r="T470" s="47"/>
      <c r="U470" s="47"/>
      <c r="V470" s="47"/>
      <c r="W470" s="47"/>
      <c r="X470" s="47"/>
    </row>
    <row r="471" spans="1:24" ht="25.5" x14ac:dyDescent="0.2">
      <c r="A471" s="56" t="s">
        <v>609</v>
      </c>
      <c r="B471" s="151" t="s">
        <v>30</v>
      </c>
      <c r="C471" s="269" t="s">
        <v>657</v>
      </c>
      <c r="D471" s="56" t="s">
        <v>658</v>
      </c>
      <c r="E471" s="57">
        <v>42614</v>
      </c>
      <c r="F471" s="62">
        <v>45016</v>
      </c>
      <c r="G471" s="57">
        <v>42691</v>
      </c>
      <c r="H471" s="63">
        <v>200994437</v>
      </c>
      <c r="I471" s="63">
        <v>200994437</v>
      </c>
      <c r="J471" s="64">
        <v>85</v>
      </c>
      <c r="K471" s="56" t="s">
        <v>21</v>
      </c>
      <c r="L471" s="34">
        <v>170845271.44999999</v>
      </c>
      <c r="M471" s="65">
        <v>1</v>
      </c>
      <c r="N471" s="59">
        <v>100</v>
      </c>
      <c r="O471" s="34">
        <v>200994437</v>
      </c>
      <c r="P471" s="34">
        <v>170845271.44999999</v>
      </c>
      <c r="Q471" s="47"/>
      <c r="R471" s="47"/>
      <c r="S471" s="47"/>
      <c r="T471" s="47"/>
      <c r="U471" s="47"/>
      <c r="V471" s="47"/>
      <c r="W471" s="47"/>
      <c r="X471" s="47"/>
    </row>
    <row r="472" spans="1:24" ht="25.5" x14ac:dyDescent="0.2">
      <c r="A472" s="56" t="s">
        <v>609</v>
      </c>
      <c r="B472" s="151" t="s">
        <v>30</v>
      </c>
      <c r="C472" s="269" t="s">
        <v>659</v>
      </c>
      <c r="D472" s="56" t="s">
        <v>660</v>
      </c>
      <c r="E472" s="57">
        <v>42614</v>
      </c>
      <c r="F472" s="62">
        <v>44651</v>
      </c>
      <c r="G472" s="57">
        <v>42761</v>
      </c>
      <c r="H472" s="63">
        <v>530000000</v>
      </c>
      <c r="I472" s="63">
        <v>530000000</v>
      </c>
      <c r="J472" s="64">
        <v>85</v>
      </c>
      <c r="K472" s="56" t="s">
        <v>21</v>
      </c>
      <c r="L472" s="34">
        <v>450500000</v>
      </c>
      <c r="M472" s="65">
        <v>1</v>
      </c>
      <c r="N472" s="59">
        <v>100</v>
      </c>
      <c r="O472" s="34">
        <v>530000000</v>
      </c>
      <c r="P472" s="34">
        <v>450500000</v>
      </c>
      <c r="Q472" s="47"/>
      <c r="R472" s="47"/>
      <c r="S472" s="47"/>
      <c r="T472" s="47"/>
      <c r="U472" s="47"/>
      <c r="V472" s="47"/>
      <c r="W472" s="47"/>
      <c r="X472" s="47"/>
    </row>
    <row r="473" spans="1:24" ht="25.5" x14ac:dyDescent="0.2">
      <c r="A473" s="56" t="s">
        <v>609</v>
      </c>
      <c r="B473" s="151" t="s">
        <v>630</v>
      </c>
      <c r="C473" s="269" t="s">
        <v>661</v>
      </c>
      <c r="D473" s="56" t="s">
        <v>662</v>
      </c>
      <c r="E473" s="57">
        <v>42736</v>
      </c>
      <c r="F473" s="62">
        <v>44467</v>
      </c>
      <c r="G473" s="57">
        <v>42691</v>
      </c>
      <c r="H473" s="63">
        <v>460000000</v>
      </c>
      <c r="I473" s="63">
        <v>460000000</v>
      </c>
      <c r="J473" s="64">
        <v>85</v>
      </c>
      <c r="K473" s="56" t="s">
        <v>21</v>
      </c>
      <c r="L473" s="34">
        <v>391000000</v>
      </c>
      <c r="M473" s="65">
        <v>1</v>
      </c>
      <c r="N473" s="59">
        <v>100</v>
      </c>
      <c r="O473" s="34">
        <v>460000000</v>
      </c>
      <c r="P473" s="34">
        <v>391000000</v>
      </c>
      <c r="Q473" s="47"/>
      <c r="R473" s="47"/>
      <c r="S473" s="47"/>
      <c r="T473" s="47"/>
      <c r="U473" s="47"/>
      <c r="V473" s="47"/>
      <c r="W473" s="47"/>
      <c r="X473" s="47"/>
    </row>
    <row r="474" spans="1:24" ht="25.5" x14ac:dyDescent="0.2">
      <c r="A474" s="56" t="s">
        <v>609</v>
      </c>
      <c r="B474" s="151" t="s">
        <v>630</v>
      </c>
      <c r="C474" s="269" t="s">
        <v>663</v>
      </c>
      <c r="D474" s="56" t="s">
        <v>664</v>
      </c>
      <c r="E474" s="57">
        <v>42628</v>
      </c>
      <c r="F474" s="62">
        <v>44376</v>
      </c>
      <c r="G474" s="57">
        <v>42691</v>
      </c>
      <c r="H474" s="63">
        <v>470000000</v>
      </c>
      <c r="I474" s="63">
        <v>470000000</v>
      </c>
      <c r="J474" s="64">
        <v>85</v>
      </c>
      <c r="K474" s="56" t="s">
        <v>21</v>
      </c>
      <c r="L474" s="34">
        <v>399500000</v>
      </c>
      <c r="M474" s="65">
        <v>1</v>
      </c>
      <c r="N474" s="59">
        <v>100</v>
      </c>
      <c r="O474" s="34">
        <v>470000000</v>
      </c>
      <c r="P474" s="34">
        <v>399500000</v>
      </c>
      <c r="Q474" s="47"/>
      <c r="R474" s="47"/>
      <c r="S474" s="47"/>
      <c r="T474" s="47"/>
      <c r="U474" s="47"/>
      <c r="V474" s="47"/>
      <c r="W474" s="47"/>
      <c r="X474" s="47"/>
    </row>
    <row r="475" spans="1:24" ht="38.25" x14ac:dyDescent="0.2">
      <c r="A475" s="56" t="s">
        <v>609</v>
      </c>
      <c r="B475" s="151" t="s">
        <v>665</v>
      </c>
      <c r="C475" s="269" t="s">
        <v>666</v>
      </c>
      <c r="D475" s="56" t="s">
        <v>667</v>
      </c>
      <c r="E475" s="57">
        <v>42705</v>
      </c>
      <c r="F475" s="62">
        <v>44286</v>
      </c>
      <c r="G475" s="57">
        <v>42691</v>
      </c>
      <c r="H475" s="63">
        <v>328442297</v>
      </c>
      <c r="I475" s="63">
        <v>328442297</v>
      </c>
      <c r="J475" s="64">
        <v>85</v>
      </c>
      <c r="K475" s="56" t="s">
        <v>21</v>
      </c>
      <c r="L475" s="34">
        <v>279175952.44999999</v>
      </c>
      <c r="M475" s="65">
        <v>1</v>
      </c>
      <c r="N475" s="59">
        <v>100</v>
      </c>
      <c r="O475" s="34">
        <v>328442297</v>
      </c>
      <c r="P475" s="34">
        <v>279175952.44999999</v>
      </c>
      <c r="Q475" s="47"/>
      <c r="R475" s="47"/>
      <c r="S475" s="47"/>
      <c r="T475" s="47"/>
      <c r="U475" s="47"/>
      <c r="V475" s="47"/>
      <c r="W475" s="47"/>
      <c r="X475" s="47"/>
    </row>
    <row r="476" spans="1:24" ht="25.5" x14ac:dyDescent="0.2">
      <c r="A476" s="56" t="s">
        <v>609</v>
      </c>
      <c r="B476" s="151" t="s">
        <v>623</v>
      </c>
      <c r="C476" s="269" t="s">
        <v>668</v>
      </c>
      <c r="D476" s="56" t="s">
        <v>624</v>
      </c>
      <c r="E476" s="57">
        <v>42705</v>
      </c>
      <c r="F476" s="62">
        <v>44596</v>
      </c>
      <c r="G476" s="57">
        <v>42691</v>
      </c>
      <c r="H476" s="63">
        <v>835780000</v>
      </c>
      <c r="I476" s="63">
        <v>835780000</v>
      </c>
      <c r="J476" s="64">
        <v>85</v>
      </c>
      <c r="K476" s="56" t="s">
        <v>21</v>
      </c>
      <c r="L476" s="34">
        <v>710413000</v>
      </c>
      <c r="M476" s="65">
        <v>1</v>
      </c>
      <c r="N476" s="59">
        <v>100</v>
      </c>
      <c r="O476" s="34">
        <v>835780000</v>
      </c>
      <c r="P476" s="34">
        <v>710413000</v>
      </c>
      <c r="Q476" s="47"/>
      <c r="R476" s="47"/>
      <c r="S476" s="47"/>
      <c r="T476" s="47"/>
      <c r="U476" s="47"/>
      <c r="V476" s="47"/>
      <c r="W476" s="47"/>
      <c r="X476" s="47"/>
    </row>
    <row r="477" spans="1:24" ht="51" x14ac:dyDescent="0.2">
      <c r="A477" s="56" t="s">
        <v>609</v>
      </c>
      <c r="B477" s="151" t="s">
        <v>665</v>
      </c>
      <c r="C477" s="269" t="s">
        <v>669</v>
      </c>
      <c r="D477" s="56" t="s">
        <v>670</v>
      </c>
      <c r="E477" s="57">
        <v>42767</v>
      </c>
      <c r="F477" s="62">
        <v>45197</v>
      </c>
      <c r="G477" s="57">
        <v>42761</v>
      </c>
      <c r="H477" s="63">
        <v>350000000</v>
      </c>
      <c r="I477" s="63">
        <v>350000000</v>
      </c>
      <c r="J477" s="64">
        <v>85</v>
      </c>
      <c r="K477" s="56" t="s">
        <v>21</v>
      </c>
      <c r="L477" s="34">
        <v>297500000</v>
      </c>
      <c r="M477" s="65">
        <v>1</v>
      </c>
      <c r="N477" s="59">
        <v>100</v>
      </c>
      <c r="O477" s="34">
        <v>350000000</v>
      </c>
      <c r="P477" s="34">
        <v>297500000</v>
      </c>
      <c r="Q477" s="47"/>
      <c r="R477" s="47"/>
      <c r="S477" s="47"/>
      <c r="T477" s="47"/>
      <c r="U477" s="47"/>
      <c r="V477" s="47"/>
      <c r="W477" s="47"/>
      <c r="X477" s="47"/>
    </row>
    <row r="478" spans="1:24" ht="25.5" x14ac:dyDescent="0.2">
      <c r="A478" s="56" t="s">
        <v>609</v>
      </c>
      <c r="B478" s="151" t="s">
        <v>614</v>
      </c>
      <c r="C478" s="269" t="s">
        <v>671</v>
      </c>
      <c r="D478" s="56" t="s">
        <v>672</v>
      </c>
      <c r="E478" s="57">
        <v>43098</v>
      </c>
      <c r="F478" s="62">
        <v>44317</v>
      </c>
      <c r="G478" s="57">
        <v>42691</v>
      </c>
      <c r="H478" s="63">
        <v>559617683</v>
      </c>
      <c r="I478" s="63">
        <v>559617683</v>
      </c>
      <c r="J478" s="64">
        <v>85</v>
      </c>
      <c r="K478" s="56" t="s">
        <v>21</v>
      </c>
      <c r="L478" s="34">
        <v>475675030.55000001</v>
      </c>
      <c r="M478" s="65">
        <v>1</v>
      </c>
      <c r="N478" s="59">
        <v>100</v>
      </c>
      <c r="O478" s="34">
        <v>559617683</v>
      </c>
      <c r="P478" s="34">
        <v>475675030.55000001</v>
      </c>
      <c r="Q478" s="47"/>
      <c r="R478" s="47"/>
      <c r="S478" s="47"/>
      <c r="T478" s="47"/>
      <c r="U478" s="47"/>
      <c r="V478" s="47"/>
      <c r="W478" s="47"/>
      <c r="X478" s="47"/>
    </row>
    <row r="479" spans="1:24" ht="38.25" x14ac:dyDescent="0.2">
      <c r="A479" s="56" t="s">
        <v>609</v>
      </c>
      <c r="B479" s="151" t="s">
        <v>614</v>
      </c>
      <c r="C479" s="269" t="s">
        <v>673</v>
      </c>
      <c r="D479" s="56" t="s">
        <v>674</v>
      </c>
      <c r="E479" s="57">
        <v>42737</v>
      </c>
      <c r="F479" s="62">
        <v>44621</v>
      </c>
      <c r="G479" s="57">
        <v>42691</v>
      </c>
      <c r="H479" s="63">
        <v>352384397</v>
      </c>
      <c r="I479" s="63">
        <v>352384397</v>
      </c>
      <c r="J479" s="64">
        <v>85</v>
      </c>
      <c r="K479" s="56" t="s">
        <v>21</v>
      </c>
      <c r="L479" s="34">
        <v>299526737.44999999</v>
      </c>
      <c r="M479" s="65">
        <v>1</v>
      </c>
      <c r="N479" s="59">
        <v>100</v>
      </c>
      <c r="O479" s="34">
        <v>352384397</v>
      </c>
      <c r="P479" s="34">
        <v>299526737.44999999</v>
      </c>
      <c r="Q479" s="47"/>
      <c r="R479" s="47"/>
      <c r="S479" s="47"/>
      <c r="T479" s="47"/>
      <c r="U479" s="47"/>
      <c r="V479" s="47"/>
      <c r="W479" s="47"/>
      <c r="X479" s="47"/>
    </row>
    <row r="480" spans="1:24" ht="25.5" x14ac:dyDescent="0.2">
      <c r="A480" s="56" t="s">
        <v>609</v>
      </c>
      <c r="B480" s="151" t="s">
        <v>645</v>
      </c>
      <c r="C480" s="269" t="s">
        <v>675</v>
      </c>
      <c r="D480" s="56" t="s">
        <v>676</v>
      </c>
      <c r="E480" s="57">
        <v>43524</v>
      </c>
      <c r="F480" s="62">
        <v>44255</v>
      </c>
      <c r="G480" s="57">
        <v>42691</v>
      </c>
      <c r="H480" s="63">
        <v>213615000</v>
      </c>
      <c r="I480" s="63">
        <v>213615000</v>
      </c>
      <c r="J480" s="64">
        <v>85</v>
      </c>
      <c r="K480" s="56" t="s">
        <v>21</v>
      </c>
      <c r="L480" s="34">
        <v>181572750</v>
      </c>
      <c r="M480" s="65">
        <v>1</v>
      </c>
      <c r="N480" s="59">
        <v>100</v>
      </c>
      <c r="O480" s="34">
        <v>213615000</v>
      </c>
      <c r="P480" s="34">
        <v>181572750</v>
      </c>
      <c r="Q480" s="47"/>
      <c r="R480" s="47"/>
      <c r="S480" s="47"/>
      <c r="T480" s="47"/>
      <c r="U480" s="47"/>
      <c r="V480" s="47"/>
      <c r="W480" s="47"/>
      <c r="X480" s="47"/>
    </row>
    <row r="481" spans="1:24" ht="25.5" x14ac:dyDescent="0.2">
      <c r="A481" s="56" t="s">
        <v>609</v>
      </c>
      <c r="B481" s="151" t="s">
        <v>645</v>
      </c>
      <c r="C481" s="269" t="s">
        <v>677</v>
      </c>
      <c r="D481" s="56" t="s">
        <v>649</v>
      </c>
      <c r="E481" s="57">
        <v>43524</v>
      </c>
      <c r="F481" s="62">
        <v>44255</v>
      </c>
      <c r="G481" s="57">
        <v>42691</v>
      </c>
      <c r="H481" s="63">
        <v>223894000</v>
      </c>
      <c r="I481" s="63">
        <v>223894000</v>
      </c>
      <c r="J481" s="64">
        <v>85</v>
      </c>
      <c r="K481" s="56" t="s">
        <v>21</v>
      </c>
      <c r="L481" s="34">
        <v>190309900</v>
      </c>
      <c r="M481" s="65">
        <v>1</v>
      </c>
      <c r="N481" s="59">
        <v>100</v>
      </c>
      <c r="O481" s="34">
        <v>223894000</v>
      </c>
      <c r="P481" s="34">
        <v>190309900</v>
      </c>
      <c r="Q481" s="47"/>
      <c r="R481" s="47"/>
      <c r="S481" s="47"/>
      <c r="T481" s="47"/>
      <c r="U481" s="47"/>
      <c r="V481" s="47"/>
      <c r="W481" s="47"/>
      <c r="X481" s="47"/>
    </row>
    <row r="482" spans="1:24" ht="25.5" x14ac:dyDescent="0.2">
      <c r="A482" s="56" t="s">
        <v>609</v>
      </c>
      <c r="B482" s="151" t="s">
        <v>34</v>
      </c>
      <c r="C482" s="269" t="s">
        <v>678</v>
      </c>
      <c r="D482" s="56" t="s">
        <v>679</v>
      </c>
      <c r="E482" s="57">
        <v>42736</v>
      </c>
      <c r="F482" s="62">
        <v>44406</v>
      </c>
      <c r="G482" s="57">
        <v>42691</v>
      </c>
      <c r="H482" s="63">
        <v>1200000000</v>
      </c>
      <c r="I482" s="63">
        <v>1200000000</v>
      </c>
      <c r="J482" s="64">
        <v>85</v>
      </c>
      <c r="K482" s="56" t="s">
        <v>21</v>
      </c>
      <c r="L482" s="34">
        <v>1020000000</v>
      </c>
      <c r="M482" s="65">
        <v>1</v>
      </c>
      <c r="N482" s="59">
        <v>100</v>
      </c>
      <c r="O482" s="34">
        <v>1200000000</v>
      </c>
      <c r="P482" s="34">
        <v>1020000000</v>
      </c>
      <c r="Q482" s="47"/>
      <c r="R482" s="47"/>
      <c r="S482" s="47"/>
      <c r="T482" s="47"/>
      <c r="U482" s="47"/>
      <c r="V482" s="47"/>
      <c r="W482" s="47"/>
      <c r="X482" s="47"/>
    </row>
    <row r="483" spans="1:24" ht="38.25" x14ac:dyDescent="0.2">
      <c r="A483" s="56" t="s">
        <v>609</v>
      </c>
      <c r="B483" s="151" t="s">
        <v>34</v>
      </c>
      <c r="C483" s="269" t="s">
        <v>680</v>
      </c>
      <c r="D483" s="56" t="s">
        <v>578</v>
      </c>
      <c r="E483" s="57">
        <v>43404</v>
      </c>
      <c r="F483" s="62">
        <v>44620</v>
      </c>
      <c r="G483" s="57">
        <v>42761</v>
      </c>
      <c r="H483" s="63">
        <v>200000000</v>
      </c>
      <c r="I483" s="63">
        <v>200000000</v>
      </c>
      <c r="J483" s="64">
        <v>85</v>
      </c>
      <c r="K483" s="56" t="s">
        <v>21</v>
      </c>
      <c r="L483" s="34">
        <v>170000000</v>
      </c>
      <c r="M483" s="65">
        <v>1</v>
      </c>
      <c r="N483" s="59">
        <v>100</v>
      </c>
      <c r="O483" s="34">
        <v>200000000</v>
      </c>
      <c r="P483" s="34">
        <v>170000000</v>
      </c>
      <c r="Q483" s="47"/>
      <c r="R483" s="47"/>
      <c r="S483" s="47"/>
      <c r="T483" s="47"/>
      <c r="U483" s="47"/>
      <c r="V483" s="47"/>
      <c r="W483" s="47"/>
      <c r="X483" s="47"/>
    </row>
    <row r="484" spans="1:24" ht="25.5" x14ac:dyDescent="0.2">
      <c r="A484" s="56" t="s">
        <v>609</v>
      </c>
      <c r="B484" s="151" t="s">
        <v>34</v>
      </c>
      <c r="C484" s="269" t="s">
        <v>681</v>
      </c>
      <c r="D484" s="56" t="s">
        <v>682</v>
      </c>
      <c r="E484" s="57">
        <v>42736</v>
      </c>
      <c r="F484" s="62">
        <v>44496</v>
      </c>
      <c r="G484" s="57">
        <v>42691</v>
      </c>
      <c r="H484" s="63">
        <v>270000000</v>
      </c>
      <c r="I484" s="63">
        <v>270000000</v>
      </c>
      <c r="J484" s="64">
        <v>85</v>
      </c>
      <c r="K484" s="56" t="s">
        <v>21</v>
      </c>
      <c r="L484" s="34">
        <v>229500000</v>
      </c>
      <c r="M484" s="65">
        <v>1</v>
      </c>
      <c r="N484" s="59">
        <v>100</v>
      </c>
      <c r="O484" s="34">
        <v>270000000</v>
      </c>
      <c r="P484" s="34">
        <v>229500000</v>
      </c>
      <c r="Q484" s="47"/>
      <c r="R484" s="47"/>
      <c r="S484" s="47"/>
      <c r="T484" s="47"/>
      <c r="U484" s="47"/>
      <c r="V484" s="47"/>
      <c r="W484" s="47"/>
      <c r="X484" s="47"/>
    </row>
    <row r="485" spans="1:24" ht="25.5" x14ac:dyDescent="0.2">
      <c r="A485" s="56" t="s">
        <v>609</v>
      </c>
      <c r="B485" s="151" t="s">
        <v>614</v>
      </c>
      <c r="C485" s="269" t="s">
        <v>683</v>
      </c>
      <c r="D485" s="56" t="s">
        <v>684</v>
      </c>
      <c r="E485" s="57">
        <v>42736</v>
      </c>
      <c r="F485" s="62">
        <v>44255</v>
      </c>
      <c r="G485" s="57">
        <v>42761</v>
      </c>
      <c r="H485" s="63">
        <v>301879612</v>
      </c>
      <c r="I485" s="63">
        <v>301879612</v>
      </c>
      <c r="J485" s="64">
        <v>85</v>
      </c>
      <c r="K485" s="56" t="s">
        <v>21</v>
      </c>
      <c r="L485" s="34">
        <v>256597670.19999999</v>
      </c>
      <c r="M485" s="65">
        <v>1</v>
      </c>
      <c r="N485" s="59">
        <v>100</v>
      </c>
      <c r="O485" s="34">
        <v>301879612</v>
      </c>
      <c r="P485" s="34">
        <v>256597670.19999999</v>
      </c>
      <c r="Q485" s="47"/>
      <c r="R485" s="47"/>
      <c r="S485" s="47"/>
      <c r="T485" s="47"/>
      <c r="U485" s="47"/>
      <c r="V485" s="47"/>
      <c r="W485" s="47"/>
      <c r="X485" s="47"/>
    </row>
    <row r="486" spans="1:24" ht="25.5" x14ac:dyDescent="0.2">
      <c r="A486" s="56" t="s">
        <v>609</v>
      </c>
      <c r="B486" s="151" t="s">
        <v>645</v>
      </c>
      <c r="C486" s="269" t="s">
        <v>685</v>
      </c>
      <c r="D486" s="56" t="s">
        <v>686</v>
      </c>
      <c r="E486" s="57">
        <v>43631</v>
      </c>
      <c r="F486" s="62">
        <v>44255</v>
      </c>
      <c r="G486" s="57">
        <v>42761</v>
      </c>
      <c r="H486" s="63">
        <v>268040541</v>
      </c>
      <c r="I486" s="63">
        <v>268040541</v>
      </c>
      <c r="J486" s="64">
        <v>85</v>
      </c>
      <c r="K486" s="56" t="s">
        <v>21</v>
      </c>
      <c r="L486" s="34">
        <v>227834459.84999999</v>
      </c>
      <c r="M486" s="65">
        <v>1</v>
      </c>
      <c r="N486" s="59">
        <v>100</v>
      </c>
      <c r="O486" s="34">
        <v>268040541</v>
      </c>
      <c r="P486" s="34">
        <v>227834459.84999999</v>
      </c>
      <c r="Q486" s="47"/>
      <c r="R486" s="47"/>
      <c r="S486" s="47"/>
      <c r="T486" s="47"/>
      <c r="U486" s="47"/>
      <c r="V486" s="47"/>
      <c r="W486" s="47"/>
      <c r="X486" s="47"/>
    </row>
    <row r="487" spans="1:24" ht="25.5" x14ac:dyDescent="0.2">
      <c r="A487" s="56" t="s">
        <v>609</v>
      </c>
      <c r="B487" s="151" t="s">
        <v>34</v>
      </c>
      <c r="C487" s="269" t="s">
        <v>687</v>
      </c>
      <c r="D487" s="56" t="s">
        <v>688</v>
      </c>
      <c r="E487" s="57">
        <v>43343</v>
      </c>
      <c r="F487" s="62">
        <v>44620</v>
      </c>
      <c r="G487" s="57">
        <v>42761</v>
      </c>
      <c r="H487" s="63">
        <v>329900000</v>
      </c>
      <c r="I487" s="63">
        <v>329900000</v>
      </c>
      <c r="J487" s="64">
        <v>85</v>
      </c>
      <c r="K487" s="56" t="s">
        <v>21</v>
      </c>
      <c r="L487" s="34">
        <v>280415000</v>
      </c>
      <c r="M487" s="65">
        <v>1</v>
      </c>
      <c r="N487" s="59">
        <v>100</v>
      </c>
      <c r="O487" s="34">
        <v>329900000</v>
      </c>
      <c r="P487" s="34">
        <v>280415000</v>
      </c>
      <c r="Q487" s="47"/>
      <c r="R487" s="47"/>
      <c r="S487" s="47"/>
      <c r="T487" s="47"/>
      <c r="U487" s="47"/>
      <c r="V487" s="47"/>
      <c r="W487" s="47"/>
      <c r="X487" s="47"/>
    </row>
    <row r="488" spans="1:24" ht="25.5" x14ac:dyDescent="0.2">
      <c r="A488" s="56" t="s">
        <v>609</v>
      </c>
      <c r="B488" s="151" t="s">
        <v>620</v>
      </c>
      <c r="C488" s="269" t="s">
        <v>689</v>
      </c>
      <c r="D488" s="56" t="s">
        <v>583</v>
      </c>
      <c r="E488" s="57">
        <v>42705</v>
      </c>
      <c r="F488" s="62">
        <v>44133</v>
      </c>
      <c r="G488" s="57">
        <v>42691</v>
      </c>
      <c r="H488" s="63">
        <v>1700000000</v>
      </c>
      <c r="I488" s="63">
        <v>1700000000</v>
      </c>
      <c r="J488" s="64">
        <v>85</v>
      </c>
      <c r="K488" s="56" t="s">
        <v>21</v>
      </c>
      <c r="L488" s="34">
        <v>1445000000</v>
      </c>
      <c r="M488" s="65">
        <v>1</v>
      </c>
      <c r="N488" s="59">
        <v>100</v>
      </c>
      <c r="O488" s="34">
        <v>1700000000</v>
      </c>
      <c r="P488" s="34">
        <v>1445000000</v>
      </c>
      <c r="Q488" s="47"/>
      <c r="R488" s="47"/>
      <c r="S488" s="47"/>
      <c r="T488" s="47"/>
      <c r="U488" s="47"/>
      <c r="V488" s="47"/>
      <c r="W488" s="47"/>
      <c r="X488" s="47"/>
    </row>
    <row r="489" spans="1:24" ht="38.25" x14ac:dyDescent="0.2">
      <c r="A489" s="56" t="s">
        <v>609</v>
      </c>
      <c r="B489" s="151" t="s">
        <v>630</v>
      </c>
      <c r="C489" s="269" t="s">
        <v>690</v>
      </c>
      <c r="D489" s="56" t="s">
        <v>636</v>
      </c>
      <c r="E489" s="57">
        <v>42736</v>
      </c>
      <c r="F489" s="62">
        <v>44114</v>
      </c>
      <c r="G489" s="57">
        <v>42691</v>
      </c>
      <c r="H489" s="63">
        <v>394125869</v>
      </c>
      <c r="I489" s="63">
        <v>394125869</v>
      </c>
      <c r="J489" s="64">
        <v>85</v>
      </c>
      <c r="K489" s="56" t="s">
        <v>21</v>
      </c>
      <c r="L489" s="34">
        <v>335006988.64999998</v>
      </c>
      <c r="M489" s="65">
        <v>1</v>
      </c>
      <c r="N489" s="59">
        <v>100</v>
      </c>
      <c r="O489" s="34">
        <v>394125869</v>
      </c>
      <c r="P489" s="34">
        <v>335006988.64999998</v>
      </c>
      <c r="Q489" s="47"/>
      <c r="R489" s="47"/>
      <c r="S489" s="47"/>
      <c r="T489" s="47"/>
      <c r="U489" s="47"/>
      <c r="V489" s="47"/>
      <c r="W489" s="47"/>
      <c r="X489" s="47"/>
    </row>
    <row r="490" spans="1:24" ht="25.5" x14ac:dyDescent="0.2">
      <c r="A490" s="56" t="s">
        <v>609</v>
      </c>
      <c r="B490" s="151" t="s">
        <v>610</v>
      </c>
      <c r="C490" s="269" t="s">
        <v>691</v>
      </c>
      <c r="D490" s="56" t="s">
        <v>692</v>
      </c>
      <c r="E490" s="57">
        <v>43009</v>
      </c>
      <c r="F490" s="62">
        <v>44286</v>
      </c>
      <c r="G490" s="57">
        <v>43066</v>
      </c>
      <c r="H490" s="63">
        <v>880855767</v>
      </c>
      <c r="I490" s="63">
        <v>880855767</v>
      </c>
      <c r="J490" s="64">
        <v>85</v>
      </c>
      <c r="K490" s="56" t="s">
        <v>21</v>
      </c>
      <c r="L490" s="34">
        <v>748727401.95000005</v>
      </c>
      <c r="M490" s="65">
        <v>1</v>
      </c>
      <c r="N490" s="59">
        <v>100</v>
      </c>
      <c r="O490" s="34">
        <v>880855767</v>
      </c>
      <c r="P490" s="34">
        <v>748727401.95000005</v>
      </c>
      <c r="Q490" s="47"/>
      <c r="R490" s="47"/>
      <c r="S490" s="47"/>
      <c r="T490" s="47"/>
      <c r="U490" s="47"/>
      <c r="V490" s="47"/>
      <c r="W490" s="47"/>
      <c r="X490" s="47"/>
    </row>
    <row r="491" spans="1:24" ht="51" x14ac:dyDescent="0.2">
      <c r="A491" s="56" t="s">
        <v>693</v>
      </c>
      <c r="B491" s="151" t="s">
        <v>694</v>
      </c>
      <c r="C491" s="269" t="s">
        <v>695</v>
      </c>
      <c r="D491" s="56" t="s">
        <v>12</v>
      </c>
      <c r="E491" s="57">
        <v>42644</v>
      </c>
      <c r="F491" s="62">
        <v>44590</v>
      </c>
      <c r="G491" s="57">
        <v>42599</v>
      </c>
      <c r="H491" s="63">
        <v>1070000000</v>
      </c>
      <c r="I491" s="63">
        <v>1070000000</v>
      </c>
      <c r="J491" s="64">
        <v>85</v>
      </c>
      <c r="K491" s="56" t="s">
        <v>21</v>
      </c>
      <c r="L491" s="34">
        <v>909500000</v>
      </c>
      <c r="M491" s="65">
        <v>1</v>
      </c>
      <c r="N491" s="59">
        <v>100</v>
      </c>
      <c r="O491" s="34">
        <v>1070000000</v>
      </c>
      <c r="P491" s="34">
        <v>909500000</v>
      </c>
      <c r="Q491" s="47"/>
      <c r="R491" s="47"/>
      <c r="S491" s="47"/>
      <c r="T491" s="47"/>
      <c r="U491" s="47"/>
      <c r="V491" s="47"/>
      <c r="W491" s="47"/>
      <c r="X491" s="47"/>
    </row>
    <row r="492" spans="1:24" ht="25.5" x14ac:dyDescent="0.2">
      <c r="A492" s="56" t="s">
        <v>696</v>
      </c>
      <c r="B492" s="151" t="s">
        <v>18</v>
      </c>
      <c r="C492" s="269" t="s">
        <v>697</v>
      </c>
      <c r="D492" s="56" t="s">
        <v>64</v>
      </c>
      <c r="E492" s="57">
        <v>42979</v>
      </c>
      <c r="F492" s="62">
        <v>44495</v>
      </c>
      <c r="G492" s="57">
        <v>42971</v>
      </c>
      <c r="H492" s="63">
        <v>1171678561</v>
      </c>
      <c r="I492" s="63">
        <v>1952797603</v>
      </c>
      <c r="J492" s="64">
        <v>89</v>
      </c>
      <c r="K492" s="56" t="s">
        <v>41</v>
      </c>
      <c r="L492" s="34">
        <v>1042793919.29</v>
      </c>
      <c r="M492" s="65">
        <v>0.59999999959033135</v>
      </c>
      <c r="N492" s="59">
        <v>100</v>
      </c>
      <c r="O492" s="34">
        <v>1952797603</v>
      </c>
      <c r="P492" s="34">
        <v>1042793919.29</v>
      </c>
      <c r="Q492" s="47"/>
      <c r="R492" s="47"/>
      <c r="S492" s="47"/>
      <c r="T492" s="47"/>
      <c r="U492" s="47"/>
      <c r="V492" s="47"/>
      <c r="W492" s="47"/>
      <c r="X492" s="47"/>
    </row>
    <row r="493" spans="1:24" ht="25.5" x14ac:dyDescent="0.2">
      <c r="A493" s="56" t="s">
        <v>696</v>
      </c>
      <c r="B493" s="151" t="s">
        <v>18</v>
      </c>
      <c r="C493" s="269" t="s">
        <v>698</v>
      </c>
      <c r="D493" s="56" t="s">
        <v>64</v>
      </c>
      <c r="E493" s="57">
        <v>42979</v>
      </c>
      <c r="F493" s="62">
        <v>44378</v>
      </c>
      <c r="G493" s="57">
        <v>42971</v>
      </c>
      <c r="H493" s="63">
        <v>1092934716</v>
      </c>
      <c r="I493" s="63">
        <v>1821557860</v>
      </c>
      <c r="J493" s="64">
        <v>89</v>
      </c>
      <c r="K493" s="56" t="s">
        <v>41</v>
      </c>
      <c r="L493" s="34">
        <v>972711897.24000001</v>
      </c>
      <c r="M493" s="65">
        <v>0.6</v>
      </c>
      <c r="N493" s="59">
        <v>100</v>
      </c>
      <c r="O493" s="34">
        <v>1821557860</v>
      </c>
      <c r="P493" s="34">
        <v>972711897.24000001</v>
      </c>
      <c r="Q493" s="47"/>
      <c r="R493" s="47"/>
      <c r="S493" s="47"/>
      <c r="T493" s="47"/>
      <c r="U493" s="47"/>
      <c r="V493" s="47"/>
      <c r="W493" s="47"/>
      <c r="X493" s="47"/>
    </row>
    <row r="494" spans="1:24" ht="25.5" x14ac:dyDescent="0.2">
      <c r="A494" s="56" t="s">
        <v>696</v>
      </c>
      <c r="B494" s="151" t="s">
        <v>18</v>
      </c>
      <c r="C494" s="269" t="s">
        <v>699</v>
      </c>
      <c r="D494" s="56" t="s">
        <v>64</v>
      </c>
      <c r="E494" s="57">
        <v>42979</v>
      </c>
      <c r="F494" s="62">
        <v>44378</v>
      </c>
      <c r="G494" s="57">
        <v>42971</v>
      </c>
      <c r="H494" s="63">
        <v>957081319</v>
      </c>
      <c r="I494" s="63">
        <v>1595135532</v>
      </c>
      <c r="J494" s="64">
        <v>89</v>
      </c>
      <c r="K494" s="56" t="s">
        <v>41</v>
      </c>
      <c r="L494" s="34">
        <v>851802373.90999997</v>
      </c>
      <c r="M494" s="65">
        <v>0.59999999987461883</v>
      </c>
      <c r="N494" s="59">
        <v>100</v>
      </c>
      <c r="O494" s="34">
        <v>1595135532</v>
      </c>
      <c r="P494" s="34">
        <v>851802373.90999997</v>
      </c>
      <c r="Q494" s="47"/>
      <c r="R494" s="47"/>
      <c r="S494" s="47"/>
      <c r="T494" s="47"/>
      <c r="U494" s="47"/>
      <c r="V494" s="47"/>
      <c r="W494" s="47"/>
      <c r="X494" s="47"/>
    </row>
    <row r="495" spans="1:24" ht="25.5" x14ac:dyDescent="0.2">
      <c r="A495" s="56" t="s">
        <v>696</v>
      </c>
      <c r="B495" s="151" t="s">
        <v>18</v>
      </c>
      <c r="C495" s="269" t="s">
        <v>700</v>
      </c>
      <c r="D495" s="56" t="s">
        <v>64</v>
      </c>
      <c r="E495" s="57">
        <v>43006</v>
      </c>
      <c r="F495" s="62">
        <v>44405</v>
      </c>
      <c r="G495" s="57">
        <v>42971</v>
      </c>
      <c r="H495" s="63">
        <v>1087312613</v>
      </c>
      <c r="I495" s="63">
        <v>1812187689</v>
      </c>
      <c r="J495" s="64">
        <v>89</v>
      </c>
      <c r="K495" s="56" t="s">
        <v>41</v>
      </c>
      <c r="L495" s="34">
        <v>967708225.57000005</v>
      </c>
      <c r="M495" s="65">
        <v>0.59999999977927232</v>
      </c>
      <c r="N495" s="59">
        <v>100</v>
      </c>
      <c r="O495" s="34">
        <v>1812187689</v>
      </c>
      <c r="P495" s="34">
        <v>967708225.57000005</v>
      </c>
      <c r="Q495" s="47"/>
      <c r="R495" s="47"/>
      <c r="S495" s="47"/>
      <c r="T495" s="47"/>
      <c r="U495" s="47"/>
      <c r="V495" s="47"/>
      <c r="W495" s="47"/>
      <c r="X495" s="47"/>
    </row>
    <row r="496" spans="1:24" ht="25.5" x14ac:dyDescent="0.2">
      <c r="A496" s="56" t="s">
        <v>696</v>
      </c>
      <c r="B496" s="151" t="s">
        <v>18</v>
      </c>
      <c r="C496" s="269" t="s">
        <v>701</v>
      </c>
      <c r="D496" s="56" t="s">
        <v>702</v>
      </c>
      <c r="E496" s="57">
        <v>43448</v>
      </c>
      <c r="F496" s="62">
        <v>44269</v>
      </c>
      <c r="G496" s="57">
        <v>43137</v>
      </c>
      <c r="H496" s="63">
        <v>2493416210</v>
      </c>
      <c r="I496" s="63">
        <v>4155693684</v>
      </c>
      <c r="J496" s="64">
        <v>89</v>
      </c>
      <c r="K496" s="56" t="s">
        <v>41</v>
      </c>
      <c r="L496" s="34">
        <v>2219140426.9000001</v>
      </c>
      <c r="M496" s="65">
        <v>0.59999999990374653</v>
      </c>
      <c r="N496" s="59">
        <v>100</v>
      </c>
      <c r="O496" s="34">
        <v>4155693684</v>
      </c>
      <c r="P496" s="34">
        <v>2219140426.9000001</v>
      </c>
      <c r="Q496" s="47"/>
      <c r="R496" s="47"/>
      <c r="S496" s="47"/>
      <c r="T496" s="47"/>
      <c r="U496" s="47"/>
      <c r="V496" s="47"/>
      <c r="W496" s="47"/>
      <c r="X496" s="47"/>
    </row>
    <row r="497" spans="1:28" ht="25.5" x14ac:dyDescent="0.2">
      <c r="A497" s="56" t="s">
        <v>696</v>
      </c>
      <c r="B497" s="151" t="s">
        <v>18</v>
      </c>
      <c r="C497" s="269" t="s">
        <v>703</v>
      </c>
      <c r="D497" s="56" t="s">
        <v>64</v>
      </c>
      <c r="E497" s="57">
        <v>43160</v>
      </c>
      <c r="F497" s="62">
        <v>43889</v>
      </c>
      <c r="G497" s="57">
        <v>43264</v>
      </c>
      <c r="H497" s="63">
        <v>1130716392</v>
      </c>
      <c r="I497" s="63">
        <v>1884527322</v>
      </c>
      <c r="J497" s="64">
        <v>89</v>
      </c>
      <c r="K497" s="56" t="s">
        <v>41</v>
      </c>
      <c r="L497" s="34">
        <v>1006337588.88</v>
      </c>
      <c r="M497" s="65">
        <v>0.59999999936323556</v>
      </c>
      <c r="N497" s="59">
        <v>100</v>
      </c>
      <c r="O497" s="34">
        <v>1884527322</v>
      </c>
      <c r="P497" s="34">
        <v>1006337588.88</v>
      </c>
      <c r="Q497" s="47"/>
      <c r="R497" s="47"/>
      <c r="S497" s="47"/>
      <c r="T497" s="47"/>
      <c r="U497" s="47"/>
      <c r="V497" s="47"/>
      <c r="W497" s="47"/>
      <c r="X497" s="47"/>
    </row>
    <row r="498" spans="1:28" ht="25.5" x14ac:dyDescent="0.2">
      <c r="A498" s="56" t="s">
        <v>696</v>
      </c>
      <c r="B498" s="151" t="s">
        <v>18</v>
      </c>
      <c r="C498" s="269" t="s">
        <v>704</v>
      </c>
      <c r="D498" s="56" t="s">
        <v>64</v>
      </c>
      <c r="E498" s="57">
        <v>43160</v>
      </c>
      <c r="F498" s="62">
        <v>43889</v>
      </c>
      <c r="G498" s="57">
        <v>43321</v>
      </c>
      <c r="H498" s="63">
        <v>1134047918</v>
      </c>
      <c r="I498" s="63">
        <v>1890079865</v>
      </c>
      <c r="J498" s="64">
        <v>89</v>
      </c>
      <c r="K498" s="56" t="s">
        <v>41</v>
      </c>
      <c r="L498" s="34">
        <v>1009302647.02</v>
      </c>
      <c r="M498" s="65">
        <v>0.59999999947092186</v>
      </c>
      <c r="N498" s="59">
        <v>100</v>
      </c>
      <c r="O498" s="34">
        <v>1890079865</v>
      </c>
      <c r="P498" s="34">
        <v>1009302647.02</v>
      </c>
      <c r="Q498" s="47"/>
      <c r="R498" s="47"/>
      <c r="S498" s="47"/>
      <c r="T498" s="47"/>
      <c r="U498" s="47"/>
      <c r="V498" s="47"/>
      <c r="W498" s="47"/>
      <c r="X498" s="47"/>
    </row>
    <row r="499" spans="1:28" ht="25.5" x14ac:dyDescent="0.2">
      <c r="A499" s="56" t="s">
        <v>696</v>
      </c>
      <c r="B499" s="151" t="s">
        <v>18</v>
      </c>
      <c r="C499" s="269" t="s">
        <v>705</v>
      </c>
      <c r="D499" s="56" t="s">
        <v>64</v>
      </c>
      <c r="E499" s="57">
        <v>43160</v>
      </c>
      <c r="F499" s="62">
        <v>43889</v>
      </c>
      <c r="G499" s="57">
        <v>43321</v>
      </c>
      <c r="H499" s="63">
        <v>1040871880</v>
      </c>
      <c r="I499" s="63">
        <v>1734786469</v>
      </c>
      <c r="J499" s="64">
        <v>89</v>
      </c>
      <c r="K499" s="56" t="s">
        <v>41</v>
      </c>
      <c r="L499" s="34">
        <v>926375973.20000005</v>
      </c>
      <c r="M499" s="65">
        <v>0.5999999991929843</v>
      </c>
      <c r="N499" s="59">
        <v>100</v>
      </c>
      <c r="O499" s="34">
        <v>1734786469</v>
      </c>
      <c r="P499" s="34">
        <v>926375973.20000005</v>
      </c>
      <c r="Q499" s="47"/>
      <c r="R499" s="47"/>
      <c r="S499" s="47"/>
      <c r="T499" s="47"/>
      <c r="U499" s="47"/>
      <c r="V499" s="47"/>
      <c r="W499" s="47"/>
      <c r="X499" s="47"/>
    </row>
    <row r="500" spans="1:28" ht="25.5" x14ac:dyDescent="0.2">
      <c r="A500" s="56" t="s">
        <v>696</v>
      </c>
      <c r="B500" s="151" t="s">
        <v>18</v>
      </c>
      <c r="C500" s="269" t="s">
        <v>706</v>
      </c>
      <c r="D500" s="56" t="s">
        <v>64</v>
      </c>
      <c r="E500" s="57">
        <v>43160</v>
      </c>
      <c r="F500" s="62">
        <v>43889</v>
      </c>
      <c r="G500" s="57">
        <v>43321</v>
      </c>
      <c r="H500" s="63">
        <v>1108725135</v>
      </c>
      <c r="I500" s="63">
        <v>1847875226</v>
      </c>
      <c r="J500" s="64">
        <v>89</v>
      </c>
      <c r="K500" s="56" t="s">
        <v>41</v>
      </c>
      <c r="L500" s="34">
        <v>986765370.14999998</v>
      </c>
      <c r="M500" s="65">
        <v>0.59999999967530271</v>
      </c>
      <c r="N500" s="59">
        <v>100</v>
      </c>
      <c r="O500" s="34">
        <v>1847875226</v>
      </c>
      <c r="P500" s="34">
        <v>986765370.14999998</v>
      </c>
      <c r="Q500" s="47"/>
      <c r="R500" s="47"/>
      <c r="S500" s="47"/>
      <c r="T500" s="47"/>
      <c r="U500" s="47"/>
      <c r="V500" s="47"/>
      <c r="W500" s="47"/>
      <c r="X500" s="47"/>
    </row>
    <row r="501" spans="1:28" ht="25.5" x14ac:dyDescent="0.2">
      <c r="A501" s="56" t="s">
        <v>696</v>
      </c>
      <c r="B501" s="151" t="s">
        <v>18</v>
      </c>
      <c r="C501" s="269" t="s">
        <v>707</v>
      </c>
      <c r="D501" s="56" t="s">
        <v>64</v>
      </c>
      <c r="E501" s="57">
        <v>43160</v>
      </c>
      <c r="F501" s="62">
        <v>43889</v>
      </c>
      <c r="G501" s="57">
        <v>43321</v>
      </c>
      <c r="H501" s="63">
        <v>1005789021</v>
      </c>
      <c r="I501" s="63">
        <v>1676315037</v>
      </c>
      <c r="J501" s="64">
        <v>89</v>
      </c>
      <c r="K501" s="56" t="s">
        <v>41</v>
      </c>
      <c r="L501" s="34">
        <v>895152228.69000006</v>
      </c>
      <c r="M501" s="65">
        <v>0.59999999928414416</v>
      </c>
      <c r="N501" s="59">
        <v>100</v>
      </c>
      <c r="O501" s="34">
        <v>1676315037</v>
      </c>
      <c r="P501" s="34">
        <v>895152228.69000006</v>
      </c>
      <c r="Q501" s="47"/>
      <c r="R501" s="47"/>
      <c r="S501" s="47"/>
      <c r="T501" s="47"/>
      <c r="U501" s="47"/>
      <c r="V501" s="47"/>
      <c r="W501" s="47"/>
      <c r="X501" s="47"/>
    </row>
    <row r="502" spans="1:28" ht="25.5" x14ac:dyDescent="0.2">
      <c r="A502" s="56" t="s">
        <v>696</v>
      </c>
      <c r="B502" s="151" t="s">
        <v>18</v>
      </c>
      <c r="C502" s="269" t="s">
        <v>708</v>
      </c>
      <c r="D502" s="56" t="s">
        <v>709</v>
      </c>
      <c r="E502" s="57">
        <v>43282</v>
      </c>
      <c r="F502" s="62">
        <v>44102</v>
      </c>
      <c r="G502" s="57">
        <v>43264</v>
      </c>
      <c r="H502" s="63">
        <v>337991377</v>
      </c>
      <c r="I502" s="63">
        <v>563318962</v>
      </c>
      <c r="J502" s="64">
        <v>89</v>
      </c>
      <c r="K502" s="56" t="s">
        <v>41</v>
      </c>
      <c r="L502" s="34">
        <v>300812325.52999997</v>
      </c>
      <c r="M502" s="65">
        <v>0.6</v>
      </c>
      <c r="N502" s="59">
        <v>100</v>
      </c>
      <c r="O502" s="34">
        <v>563318962</v>
      </c>
      <c r="P502" s="34">
        <v>300812325.52999997</v>
      </c>
      <c r="Q502" s="47"/>
      <c r="R502" s="47"/>
      <c r="S502" s="47"/>
      <c r="T502" s="47"/>
      <c r="U502" s="47"/>
      <c r="V502" s="47"/>
      <c r="W502" s="47"/>
      <c r="X502" s="47"/>
    </row>
    <row r="503" spans="1:28" s="37" customFormat="1" x14ac:dyDescent="0.2">
      <c r="A503" s="50" t="s">
        <v>2361</v>
      </c>
      <c r="B503" s="265"/>
      <c r="C503" s="265"/>
      <c r="D503" s="51"/>
      <c r="E503" s="48"/>
      <c r="F503" s="51"/>
      <c r="G503" s="51"/>
      <c r="H503" s="52">
        <f>SUM(H3:H502)</f>
        <v>768520634561</v>
      </c>
      <c r="I503" s="52">
        <f>SUM(I3:I502)</f>
        <v>819354814193</v>
      </c>
      <c r="J503" s="51"/>
      <c r="K503" s="51"/>
      <c r="L503" s="52">
        <v>653744961982.52991</v>
      </c>
      <c r="M503" s="51"/>
      <c r="N503" s="51"/>
      <c r="O503" s="52">
        <v>648831984155.5</v>
      </c>
      <c r="P503" s="52">
        <v>510445749891.40509</v>
      </c>
      <c r="Q503" s="51"/>
      <c r="R503" s="51"/>
      <c r="S503" s="51"/>
      <c r="T503" s="51"/>
      <c r="U503" s="51"/>
      <c r="V503" s="51"/>
      <c r="W503" s="51"/>
      <c r="X503" s="51"/>
    </row>
    <row r="504" spans="1:28" x14ac:dyDescent="0.2">
      <c r="A504" s="47"/>
      <c r="B504" s="266"/>
      <c r="C504" s="266"/>
      <c r="D504" s="47"/>
      <c r="E504" s="48"/>
      <c r="F504" s="47"/>
      <c r="G504" s="47"/>
      <c r="H504" s="47"/>
      <c r="I504" s="47"/>
      <c r="J504" s="47"/>
      <c r="K504" s="47"/>
      <c r="L504" s="51" t="s">
        <v>3066</v>
      </c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</row>
    <row r="505" spans="1:28" x14ac:dyDescent="0.2">
      <c r="A505" s="47"/>
      <c r="B505" s="266"/>
      <c r="C505" s="266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 s="261" customFormat="1" ht="38.25" x14ac:dyDescent="0.2">
      <c r="A506" s="213" t="s">
        <v>0</v>
      </c>
      <c r="B506" s="159" t="s">
        <v>2362</v>
      </c>
      <c r="C506" s="159" t="s">
        <v>2357</v>
      </c>
      <c r="D506" s="159" t="s">
        <v>2358</v>
      </c>
      <c r="E506" s="159" t="s">
        <v>2353</v>
      </c>
      <c r="F506" s="159" t="s">
        <v>2354</v>
      </c>
      <c r="G506" s="159" t="s">
        <v>4262</v>
      </c>
      <c r="H506" s="159" t="s">
        <v>3388</v>
      </c>
      <c r="I506" s="159" t="s">
        <v>4209</v>
      </c>
      <c r="J506" s="160" t="s">
        <v>4208</v>
      </c>
      <c r="K506" s="275"/>
      <c r="L506" s="275"/>
      <c r="M506" s="275"/>
      <c r="N506" s="275"/>
      <c r="O506" s="275"/>
      <c r="P506" s="275"/>
      <c r="Q506" s="275"/>
      <c r="R506" s="275"/>
      <c r="S506" s="275"/>
      <c r="T506" s="275"/>
      <c r="U506" s="275"/>
      <c r="V506" s="275"/>
      <c r="W506" s="275"/>
      <c r="X506" s="275"/>
    </row>
    <row r="507" spans="1:28" s="37" customFormat="1" x14ac:dyDescent="0.2">
      <c r="A507" s="67" t="s">
        <v>155</v>
      </c>
      <c r="B507" s="249" t="s">
        <v>2374</v>
      </c>
      <c r="C507" s="271">
        <v>166325975523</v>
      </c>
      <c r="D507" s="34">
        <v>166325975523</v>
      </c>
      <c r="E507" s="34">
        <v>10</v>
      </c>
      <c r="F507" s="34">
        <v>16632597552.299999</v>
      </c>
      <c r="G507" s="34">
        <v>14137707919.455</v>
      </c>
      <c r="H507" s="32">
        <v>17</v>
      </c>
      <c r="I507" s="68">
        <v>2.5634675784284099E-2</v>
      </c>
      <c r="J507" s="32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</row>
    <row r="508" spans="1:28" s="37" customFormat="1" x14ac:dyDescent="0.2">
      <c r="A508" s="67" t="s">
        <v>185</v>
      </c>
      <c r="B508" s="249" t="s">
        <v>2374</v>
      </c>
      <c r="C508" s="271">
        <v>1379447412</v>
      </c>
      <c r="D508" s="34">
        <v>1379447412</v>
      </c>
      <c r="E508" s="34">
        <v>10</v>
      </c>
      <c r="F508" s="34">
        <v>137944741.19999999</v>
      </c>
      <c r="G508" s="34">
        <v>117253030.02</v>
      </c>
      <c r="H508" s="32">
        <v>1</v>
      </c>
      <c r="I508" s="68">
        <v>2.126047182762494E-4</v>
      </c>
      <c r="J508" s="32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</row>
    <row r="509" spans="1:28" s="37" customFormat="1" x14ac:dyDescent="0.2">
      <c r="A509" s="67" t="s">
        <v>202</v>
      </c>
      <c r="B509" s="249" t="s">
        <v>2378</v>
      </c>
      <c r="C509" s="271">
        <v>11873707840</v>
      </c>
      <c r="D509" s="34">
        <v>11873707840</v>
      </c>
      <c r="E509" s="34">
        <v>100</v>
      </c>
      <c r="F509" s="34">
        <v>11873707840</v>
      </c>
      <c r="G509" s="34">
        <v>10092651664</v>
      </c>
      <c r="H509" s="32">
        <v>8</v>
      </c>
      <c r="I509" s="68">
        <v>1.8300127197728173E-2</v>
      </c>
      <c r="J509" s="32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</row>
    <row r="510" spans="1:28" s="37" customFormat="1" x14ac:dyDescent="0.2">
      <c r="A510" s="67"/>
      <c r="B510" s="71" t="s">
        <v>2378</v>
      </c>
      <c r="C510" s="272">
        <v>179579130775</v>
      </c>
      <c r="D510" s="69">
        <v>179579130775</v>
      </c>
      <c r="E510" s="69"/>
      <c r="F510" s="69">
        <v>28644250133.5</v>
      </c>
      <c r="G510" s="69">
        <v>24347612613.474998</v>
      </c>
      <c r="H510" s="69">
        <v>26</v>
      </c>
      <c r="I510" s="68">
        <v>4.4147407700288521E-2</v>
      </c>
      <c r="J510" s="32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</row>
    <row r="511" spans="1:28" x14ac:dyDescent="0.2">
      <c r="A511" s="61"/>
      <c r="B511" s="151"/>
      <c r="C511" s="151"/>
      <c r="D511" s="56"/>
      <c r="E511" s="56"/>
      <c r="F511" s="56"/>
      <c r="G511" s="56"/>
      <c r="H511" s="56"/>
      <c r="I511" s="68"/>
      <c r="J511" s="56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</row>
    <row r="512" spans="1:28" s="37" customFormat="1" x14ac:dyDescent="0.2">
      <c r="A512" s="61" t="s">
        <v>116</v>
      </c>
      <c r="B512" s="249" t="s">
        <v>2367</v>
      </c>
      <c r="C512" s="271">
        <v>98357818113</v>
      </c>
      <c r="D512" s="34">
        <v>98357818113</v>
      </c>
      <c r="E512" s="34">
        <v>100</v>
      </c>
      <c r="F512" s="34">
        <v>98357818113</v>
      </c>
      <c r="G512" s="34">
        <v>83604145396.049988</v>
      </c>
      <c r="H512" s="32">
        <v>19</v>
      </c>
      <c r="I512" s="68">
        <v>0.1515921232536333</v>
      </c>
      <c r="J512" s="32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</row>
    <row r="513" spans="1:24" s="37" customFormat="1" x14ac:dyDescent="0.2">
      <c r="A513" s="61" t="s">
        <v>151</v>
      </c>
      <c r="B513" s="249" t="s">
        <v>2367</v>
      </c>
      <c r="C513" s="271">
        <v>10392679431</v>
      </c>
      <c r="D513" s="34">
        <v>10392679431</v>
      </c>
      <c r="E513" s="34">
        <v>100</v>
      </c>
      <c r="F513" s="34">
        <v>10392679431</v>
      </c>
      <c r="G513" s="34">
        <v>8833777516.3500004</v>
      </c>
      <c r="H513" s="32">
        <v>2</v>
      </c>
      <c r="I513" s="68">
        <v>1.6017520228332756E-2</v>
      </c>
      <c r="J513" s="32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</row>
    <row r="514" spans="1:24" s="37" customFormat="1" x14ac:dyDescent="0.2">
      <c r="A514" s="61" t="s">
        <v>189</v>
      </c>
      <c r="B514" s="249" t="s">
        <v>2367</v>
      </c>
      <c r="C514" s="271">
        <v>13000305281</v>
      </c>
      <c r="D514" s="34">
        <v>13000305281</v>
      </c>
      <c r="E514" s="34">
        <v>100</v>
      </c>
      <c r="F514" s="34">
        <v>13000305281</v>
      </c>
      <c r="G514" s="34">
        <v>11050259488.85</v>
      </c>
      <c r="H514" s="32">
        <v>6</v>
      </c>
      <c r="I514" s="68">
        <v>2.0036474154277093E-2</v>
      </c>
      <c r="J514" s="32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</row>
    <row r="515" spans="1:24" s="37" customFormat="1" x14ac:dyDescent="0.2">
      <c r="A515" s="67" t="s">
        <v>696</v>
      </c>
      <c r="B515" s="249" t="s">
        <v>2377</v>
      </c>
      <c r="C515" s="271">
        <v>12560565142</v>
      </c>
      <c r="D515" s="34">
        <v>20934275249</v>
      </c>
      <c r="E515" s="34">
        <v>100</v>
      </c>
      <c r="F515" s="34">
        <v>20934275249</v>
      </c>
      <c r="G515" s="34">
        <v>11178902976.380001</v>
      </c>
      <c r="H515" s="32">
        <v>11</v>
      </c>
      <c r="I515" s="68">
        <v>3.2264555016114714E-2</v>
      </c>
      <c r="J515" s="32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</row>
    <row r="516" spans="1:24" s="37" customFormat="1" ht="25.5" x14ac:dyDescent="0.2">
      <c r="A516" s="67"/>
      <c r="B516" s="71" t="s">
        <v>2385</v>
      </c>
      <c r="C516" s="272">
        <v>134311367967</v>
      </c>
      <c r="D516" s="69">
        <v>142685078074</v>
      </c>
      <c r="E516" s="69"/>
      <c r="F516" s="69">
        <v>142685078074</v>
      </c>
      <c r="G516" s="69">
        <v>114667085377.63</v>
      </c>
      <c r="H516" s="69">
        <v>38</v>
      </c>
      <c r="I516" s="68">
        <v>0.21991067265235786</v>
      </c>
      <c r="J516" s="32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</row>
    <row r="517" spans="1:24" x14ac:dyDescent="0.2">
      <c r="A517" s="61"/>
      <c r="B517" s="151"/>
      <c r="C517" s="151"/>
      <c r="D517" s="56"/>
      <c r="E517" s="56"/>
      <c r="F517" s="56"/>
      <c r="G517" s="56"/>
      <c r="H517" s="56"/>
      <c r="I517" s="68"/>
      <c r="J517" s="56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</row>
    <row r="518" spans="1:24" s="37" customFormat="1" x14ac:dyDescent="0.2">
      <c r="A518" s="61" t="s">
        <v>212</v>
      </c>
      <c r="B518" s="249" t="s">
        <v>2368</v>
      </c>
      <c r="C518" s="271">
        <v>3926860467</v>
      </c>
      <c r="D518" s="34">
        <v>4492667712</v>
      </c>
      <c r="E518" s="34">
        <v>100</v>
      </c>
      <c r="F518" s="34">
        <v>4492667712</v>
      </c>
      <c r="G518" s="34">
        <v>3337831396.9499998</v>
      </c>
      <c r="H518" s="32">
        <v>10</v>
      </c>
      <c r="I518" s="68">
        <v>6.9242389735880852E-3</v>
      </c>
      <c r="J518" s="32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</row>
    <row r="519" spans="1:24" s="37" customFormat="1" x14ac:dyDescent="0.2">
      <c r="A519" s="61" t="s">
        <v>233</v>
      </c>
      <c r="B519" s="249" t="s">
        <v>2368</v>
      </c>
      <c r="C519" s="271">
        <v>5288653626</v>
      </c>
      <c r="D519" s="34">
        <v>5935543321</v>
      </c>
      <c r="E519" s="34">
        <v>100</v>
      </c>
      <c r="F519" s="34">
        <v>5935543321</v>
      </c>
      <c r="G519" s="34">
        <v>4495355582.1000004</v>
      </c>
      <c r="H519" s="32">
        <v>17</v>
      </c>
      <c r="I519" s="68">
        <v>9.148043662991618E-3</v>
      </c>
      <c r="J519" s="32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</row>
    <row r="520" spans="1:24" s="37" customFormat="1" x14ac:dyDescent="0.2">
      <c r="A520" s="61" t="s">
        <v>265</v>
      </c>
      <c r="B520" s="249" t="s">
        <v>2368</v>
      </c>
      <c r="C520" s="271">
        <v>25790251194</v>
      </c>
      <c r="D520" s="34">
        <v>29544336301</v>
      </c>
      <c r="E520" s="34">
        <v>100</v>
      </c>
      <c r="F520" s="34">
        <v>29544336301</v>
      </c>
      <c r="G520" s="34">
        <v>21921713514.899998</v>
      </c>
      <c r="H520" s="32">
        <v>66</v>
      </c>
      <c r="I520" s="68">
        <v>4.5534648449018757E-2</v>
      </c>
      <c r="J520" s="32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</row>
    <row r="521" spans="1:24" s="37" customFormat="1" x14ac:dyDescent="0.2">
      <c r="A521" s="61" t="s">
        <v>389</v>
      </c>
      <c r="B521" s="249" t="s">
        <v>2368</v>
      </c>
      <c r="C521" s="271">
        <v>4017981079</v>
      </c>
      <c r="D521" s="34">
        <v>4887409098</v>
      </c>
      <c r="E521" s="34">
        <v>100</v>
      </c>
      <c r="F521" s="34">
        <v>4887409098</v>
      </c>
      <c r="G521" s="34">
        <v>3415283917.1499996</v>
      </c>
      <c r="H521" s="32">
        <v>5</v>
      </c>
      <c r="I521" s="68">
        <v>7.5326266542813901E-3</v>
      </c>
      <c r="J521" s="32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</row>
    <row r="522" spans="1:24" s="37" customFormat="1" x14ac:dyDescent="0.2">
      <c r="A522" s="61" t="s">
        <v>406</v>
      </c>
      <c r="B522" s="249" t="s">
        <v>2368</v>
      </c>
      <c r="C522" s="271">
        <v>13510000000</v>
      </c>
      <c r="D522" s="34">
        <v>15894117647</v>
      </c>
      <c r="E522" s="34">
        <v>100</v>
      </c>
      <c r="F522" s="34">
        <v>15894117647</v>
      </c>
      <c r="G522" s="34">
        <v>11483500000</v>
      </c>
      <c r="H522" s="32">
        <v>1</v>
      </c>
      <c r="I522" s="68">
        <v>2.4496507624677751E-2</v>
      </c>
      <c r="J522" s="32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</row>
    <row r="523" spans="1:24" s="37" customFormat="1" x14ac:dyDescent="0.2">
      <c r="A523" s="67"/>
      <c r="B523" s="71" t="s">
        <v>2368</v>
      </c>
      <c r="C523" s="272">
        <v>52533746366</v>
      </c>
      <c r="D523" s="69">
        <v>60754074079</v>
      </c>
      <c r="E523" s="69"/>
      <c r="F523" s="69">
        <v>60754074079</v>
      </c>
      <c r="G523" s="69">
        <v>44653684411.099998</v>
      </c>
      <c r="H523" s="69">
        <v>99</v>
      </c>
      <c r="I523" s="68">
        <v>9.3636065364557597E-2</v>
      </c>
      <c r="J523" s="32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</row>
    <row r="524" spans="1:24" x14ac:dyDescent="0.2">
      <c r="A524" s="61"/>
      <c r="B524" s="151"/>
      <c r="C524" s="151"/>
      <c r="D524" s="56"/>
      <c r="E524" s="56"/>
      <c r="F524" s="56"/>
      <c r="G524" s="56"/>
      <c r="H524" s="56"/>
      <c r="I524" s="68"/>
      <c r="J524" s="56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</row>
    <row r="525" spans="1:24" s="37" customFormat="1" x14ac:dyDescent="0.2">
      <c r="A525" s="61" t="s">
        <v>57</v>
      </c>
      <c r="B525" s="249" t="s">
        <v>2375</v>
      </c>
      <c r="C525" s="271">
        <v>1274283683</v>
      </c>
      <c r="D525" s="34">
        <v>1274283683</v>
      </c>
      <c r="E525" s="34">
        <v>100</v>
      </c>
      <c r="F525" s="34">
        <v>1274283683</v>
      </c>
      <c r="G525" s="34">
        <v>1083141130.55</v>
      </c>
      <c r="H525" s="32">
        <v>21</v>
      </c>
      <c r="I525" s="68">
        <v>1.9639655783285238E-3</v>
      </c>
      <c r="J525" s="32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</row>
    <row r="526" spans="1:24" s="37" customFormat="1" x14ac:dyDescent="0.2">
      <c r="A526" s="61" t="s">
        <v>3059</v>
      </c>
      <c r="B526" s="249" t="s">
        <v>2375</v>
      </c>
      <c r="C526" s="271">
        <v>2026597988</v>
      </c>
      <c r="D526" s="34">
        <v>2026597988</v>
      </c>
      <c r="E526" s="34">
        <v>100</v>
      </c>
      <c r="F526" s="34">
        <v>2026597988</v>
      </c>
      <c r="G526" s="34">
        <v>1722608289.8</v>
      </c>
      <c r="H526" s="32">
        <v>128</v>
      </c>
      <c r="I526" s="68">
        <v>3.1234557443060675E-3</v>
      </c>
      <c r="J526" s="32">
        <v>3.19</v>
      </c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</row>
    <row r="527" spans="1:24" s="37" customFormat="1" x14ac:dyDescent="0.2">
      <c r="A527" s="61" t="s">
        <v>3338</v>
      </c>
      <c r="B527" s="249" t="s">
        <v>2375</v>
      </c>
      <c r="C527" s="271">
        <v>952743775</v>
      </c>
      <c r="D527" s="34">
        <v>952743775</v>
      </c>
      <c r="E527" s="34">
        <v>100</v>
      </c>
      <c r="F527" s="34">
        <v>952743775</v>
      </c>
      <c r="G527" s="34">
        <v>809832208.74999988</v>
      </c>
      <c r="H527" s="32">
        <v>15</v>
      </c>
      <c r="I527" s="68">
        <v>1.4683982884106158E-3</v>
      </c>
      <c r="J527" s="32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</row>
    <row r="528" spans="1:24" s="37" customFormat="1" x14ac:dyDescent="0.2">
      <c r="A528" s="67"/>
      <c r="B528" s="71" t="s">
        <v>2375</v>
      </c>
      <c r="C528" s="272">
        <v>4253625446</v>
      </c>
      <c r="D528" s="69">
        <v>4253625446</v>
      </c>
      <c r="E528" s="69"/>
      <c r="F528" s="69">
        <v>4253625446</v>
      </c>
      <c r="G528" s="69">
        <v>3615581629.0999999</v>
      </c>
      <c r="H528" s="69">
        <v>164</v>
      </c>
      <c r="I528" s="68">
        <v>6.5558196110452075E-3</v>
      </c>
      <c r="J528" s="32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</row>
    <row r="529" spans="1:24" x14ac:dyDescent="0.2">
      <c r="A529" s="61"/>
      <c r="B529" s="151"/>
      <c r="C529" s="151"/>
      <c r="D529" s="56"/>
      <c r="E529" s="56"/>
      <c r="F529" s="56"/>
      <c r="G529" s="56"/>
      <c r="H529" s="56"/>
      <c r="I529" s="68"/>
      <c r="J529" s="56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</row>
    <row r="530" spans="1:24" ht="25.5" x14ac:dyDescent="0.2">
      <c r="A530" s="61" t="s">
        <v>3084</v>
      </c>
      <c r="B530" s="151" t="s">
        <v>2370</v>
      </c>
      <c r="C530" s="271">
        <v>240000000</v>
      </c>
      <c r="D530" s="34">
        <v>300000000</v>
      </c>
      <c r="E530" s="56">
        <v>30</v>
      </c>
      <c r="F530" s="34">
        <v>90000000</v>
      </c>
      <c r="G530" s="34">
        <v>61200000</v>
      </c>
      <c r="H530" s="56">
        <v>1</v>
      </c>
      <c r="I530" s="68">
        <v>1.3871079447037629E-4</v>
      </c>
      <c r="J530" s="56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</row>
    <row r="531" spans="1:24" s="37" customFormat="1" ht="25.5" x14ac:dyDescent="0.2">
      <c r="A531" s="61" t="s">
        <v>591</v>
      </c>
      <c r="B531" s="151" t="s">
        <v>2370</v>
      </c>
      <c r="C531" s="271">
        <v>20251317187</v>
      </c>
      <c r="D531" s="34">
        <v>22522717758</v>
      </c>
      <c r="E531" s="70" t="s">
        <v>3055</v>
      </c>
      <c r="F531" s="34">
        <v>6081543551.6000004</v>
      </c>
      <c r="G531" s="34">
        <v>4646323918.2199993</v>
      </c>
      <c r="H531" s="32">
        <v>6</v>
      </c>
      <c r="I531" s="68">
        <v>9.3730637516514434E-3</v>
      </c>
      <c r="J531" s="32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</row>
    <row r="532" spans="1:24" s="37" customFormat="1" ht="25.5" x14ac:dyDescent="0.2">
      <c r="A532" s="61" t="s">
        <v>3078</v>
      </c>
      <c r="B532" s="151" t="s">
        <v>2370</v>
      </c>
      <c r="C532" s="271">
        <v>3856248496</v>
      </c>
      <c r="D532" s="34">
        <v>4195393128</v>
      </c>
      <c r="E532" s="56">
        <v>30</v>
      </c>
      <c r="F532" s="34">
        <v>1258617938.4000001</v>
      </c>
      <c r="G532" s="34">
        <v>983343366.48000002</v>
      </c>
      <c r="H532" s="32">
        <v>1</v>
      </c>
      <c r="I532" s="68">
        <v>1.9398210463347904E-3</v>
      </c>
      <c r="J532" s="32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</row>
    <row r="533" spans="1:24" s="37" customFormat="1" ht="25.5" x14ac:dyDescent="0.2">
      <c r="A533" s="67"/>
      <c r="B533" s="71" t="s">
        <v>2370</v>
      </c>
      <c r="C533" s="272">
        <v>24347565683</v>
      </c>
      <c r="D533" s="69">
        <v>27018110886</v>
      </c>
      <c r="E533" s="69"/>
      <c r="F533" s="69">
        <v>7430161490</v>
      </c>
      <c r="G533" s="69">
        <v>5690867284.6999989</v>
      </c>
      <c r="H533" s="69">
        <v>8</v>
      </c>
      <c r="I533" s="68">
        <v>1.1451595592456608E-2</v>
      </c>
      <c r="J533" s="32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</row>
    <row r="534" spans="1:24" x14ac:dyDescent="0.2">
      <c r="A534" s="61"/>
      <c r="B534" s="151"/>
      <c r="C534" s="151"/>
      <c r="D534" s="56"/>
      <c r="E534" s="56"/>
      <c r="F534" s="56"/>
      <c r="G534" s="56"/>
      <c r="H534" s="56"/>
      <c r="I534" s="68">
        <v>0</v>
      </c>
      <c r="J534" s="56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</row>
    <row r="535" spans="1:24" s="37" customFormat="1" ht="25.5" x14ac:dyDescent="0.2">
      <c r="A535" s="61" t="s">
        <v>38</v>
      </c>
      <c r="B535" s="151" t="s">
        <v>2366</v>
      </c>
      <c r="C535" s="271">
        <v>13600108451</v>
      </c>
      <c r="D535" s="34">
        <v>13600108451</v>
      </c>
      <c r="E535" s="34">
        <v>100</v>
      </c>
      <c r="F535" s="34">
        <v>13600108451</v>
      </c>
      <c r="G535" s="34">
        <v>11560092183.349998</v>
      </c>
      <c r="H535" s="32">
        <v>10</v>
      </c>
      <c r="I535" s="68">
        <v>2.0960909423572094E-2</v>
      </c>
      <c r="J535" s="32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</row>
    <row r="536" spans="1:24" s="37" customFormat="1" ht="25.5" x14ac:dyDescent="0.2">
      <c r="A536" s="67"/>
      <c r="B536" s="71" t="s">
        <v>2366</v>
      </c>
      <c r="C536" s="272">
        <v>13600108451</v>
      </c>
      <c r="D536" s="69">
        <v>13600108451</v>
      </c>
      <c r="E536" s="69"/>
      <c r="F536" s="69">
        <v>13600108451</v>
      </c>
      <c r="G536" s="69">
        <v>11560092183.349998</v>
      </c>
      <c r="H536" s="69">
        <v>10</v>
      </c>
      <c r="I536" s="68">
        <v>2.0960909423572094E-2</v>
      </c>
      <c r="J536" s="32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</row>
    <row r="537" spans="1:24" x14ac:dyDescent="0.2">
      <c r="A537" s="61"/>
      <c r="B537" s="151"/>
      <c r="C537" s="151"/>
      <c r="D537" s="56"/>
      <c r="E537" s="56"/>
      <c r="F537" s="56"/>
      <c r="G537" s="56"/>
      <c r="H537" s="56"/>
      <c r="I537" s="68"/>
      <c r="J537" s="56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</row>
    <row r="538" spans="1:24" s="37" customFormat="1" x14ac:dyDescent="0.2">
      <c r="A538" s="61" t="s">
        <v>595</v>
      </c>
      <c r="B538" s="249" t="s">
        <v>2198</v>
      </c>
      <c r="C538" s="271">
        <v>30263327880</v>
      </c>
      <c r="D538" s="34">
        <v>30263327880</v>
      </c>
      <c r="E538" s="34">
        <v>100</v>
      </c>
      <c r="F538" s="34">
        <v>30263327880</v>
      </c>
      <c r="G538" s="34">
        <v>25723828698</v>
      </c>
      <c r="H538" s="32">
        <v>7</v>
      </c>
      <c r="I538" s="68">
        <v>4.6642780595025427E-2</v>
      </c>
      <c r="J538" s="32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</row>
    <row r="539" spans="1:24" s="37" customFormat="1" x14ac:dyDescent="0.2">
      <c r="A539" s="61" t="s">
        <v>606</v>
      </c>
      <c r="B539" s="249" t="s">
        <v>2198</v>
      </c>
      <c r="C539" s="271">
        <v>9002239957</v>
      </c>
      <c r="D539" s="34">
        <v>9002239957</v>
      </c>
      <c r="E539" s="34">
        <v>100</v>
      </c>
      <c r="F539" s="34">
        <v>9002239957</v>
      </c>
      <c r="G539" s="34">
        <v>7651903963.4499998</v>
      </c>
      <c r="H539" s="32">
        <v>2</v>
      </c>
      <c r="I539" s="68">
        <v>1.3874531738315956E-2</v>
      </c>
      <c r="J539" s="32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</row>
    <row r="540" spans="1:24" s="37" customFormat="1" x14ac:dyDescent="0.2">
      <c r="A540" s="67"/>
      <c r="B540" s="71" t="s">
        <v>2198</v>
      </c>
      <c r="C540" s="272">
        <v>39265567837</v>
      </c>
      <c r="D540" s="69">
        <v>39265567837</v>
      </c>
      <c r="E540" s="69"/>
      <c r="F540" s="69">
        <v>39265567837</v>
      </c>
      <c r="G540" s="69">
        <v>33375732661.450001</v>
      </c>
      <c r="H540" s="69">
        <v>9</v>
      </c>
      <c r="I540" s="68">
        <v>6.0517312333341379E-2</v>
      </c>
      <c r="J540" s="32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</row>
    <row r="541" spans="1:24" x14ac:dyDescent="0.2">
      <c r="A541" s="61"/>
      <c r="B541" s="151"/>
      <c r="C541" s="151"/>
      <c r="D541" s="56"/>
      <c r="E541" s="56"/>
      <c r="F541" s="56"/>
      <c r="G541" s="56"/>
      <c r="H541" s="56"/>
      <c r="I541" s="68"/>
      <c r="J541" s="56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</row>
    <row r="542" spans="1:24" s="37" customFormat="1" x14ac:dyDescent="0.2">
      <c r="A542" s="61" t="s">
        <v>408</v>
      </c>
      <c r="B542" s="249" t="s">
        <v>2369</v>
      </c>
      <c r="C542" s="271">
        <v>31172520246</v>
      </c>
      <c r="D542" s="34">
        <v>34345804350</v>
      </c>
      <c r="E542" s="34">
        <v>100</v>
      </c>
      <c r="F542" s="34">
        <v>34345804350</v>
      </c>
      <c r="G542" s="34">
        <v>26496642209.099998</v>
      </c>
      <c r="H542" s="32">
        <v>15</v>
      </c>
      <c r="I542" s="68">
        <v>5.2934820090140063E-2</v>
      </c>
      <c r="J542" s="32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</row>
    <row r="543" spans="1:24" s="37" customFormat="1" x14ac:dyDescent="0.2">
      <c r="A543" s="61" t="s">
        <v>438</v>
      </c>
      <c r="B543" s="249" t="s">
        <v>2369</v>
      </c>
      <c r="C543" s="271">
        <v>231366078415</v>
      </c>
      <c r="D543" s="34">
        <v>257641925589</v>
      </c>
      <c r="E543" s="34">
        <v>100</v>
      </c>
      <c r="F543" s="34">
        <v>257641925589</v>
      </c>
      <c r="G543" s="34">
        <v>196661166652.74997</v>
      </c>
      <c r="H543" s="32">
        <v>80</v>
      </c>
      <c r="I543" s="68">
        <v>0.39708573541475289</v>
      </c>
      <c r="J543" s="32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</row>
    <row r="544" spans="1:24" s="37" customFormat="1" x14ac:dyDescent="0.2">
      <c r="A544" s="61" t="s">
        <v>570</v>
      </c>
      <c r="B544" s="249" t="s">
        <v>2369</v>
      </c>
      <c r="C544" s="271">
        <v>20775164802</v>
      </c>
      <c r="D544" s="34">
        <v>22895630133</v>
      </c>
      <c r="E544" s="34">
        <v>100</v>
      </c>
      <c r="F544" s="34">
        <v>22895630133</v>
      </c>
      <c r="G544" s="34">
        <v>17658890081.700001</v>
      </c>
      <c r="H544" s="32">
        <v>8</v>
      </c>
      <c r="I544" s="68">
        <v>3.5287456062759077E-2</v>
      </c>
      <c r="J544" s="32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</row>
    <row r="545" spans="1:24" s="37" customFormat="1" x14ac:dyDescent="0.2">
      <c r="A545" s="61" t="s">
        <v>589</v>
      </c>
      <c r="B545" s="249" t="s">
        <v>2369</v>
      </c>
      <c r="C545" s="271">
        <v>14139850000</v>
      </c>
      <c r="D545" s="34">
        <v>14139850000</v>
      </c>
      <c r="E545" s="34">
        <v>100</v>
      </c>
      <c r="F545" s="34">
        <v>14139850000</v>
      </c>
      <c r="G545" s="34">
        <v>12018872500</v>
      </c>
      <c r="H545" s="32">
        <v>1</v>
      </c>
      <c r="I545" s="68">
        <v>2.1792775857688334E-2</v>
      </c>
      <c r="J545" s="32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</row>
    <row r="546" spans="1:24" s="37" customFormat="1" x14ac:dyDescent="0.2">
      <c r="A546" s="67"/>
      <c r="B546" s="71" t="s">
        <v>2369</v>
      </c>
      <c r="C546" s="272">
        <v>297453613463</v>
      </c>
      <c r="D546" s="69">
        <v>329023210072</v>
      </c>
      <c r="E546" s="69"/>
      <c r="F546" s="69">
        <v>329023210072</v>
      </c>
      <c r="G546" s="69">
        <v>252835571443.54999</v>
      </c>
      <c r="H546" s="69">
        <v>104</v>
      </c>
      <c r="I546" s="68">
        <v>0.50710078742534037</v>
      </c>
      <c r="J546" s="32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</row>
    <row r="547" spans="1:24" x14ac:dyDescent="0.2">
      <c r="A547" s="61"/>
      <c r="B547" s="151"/>
      <c r="C547" s="151"/>
      <c r="D547" s="56"/>
      <c r="E547" s="56"/>
      <c r="F547" s="56"/>
      <c r="G547" s="56"/>
      <c r="H547" s="56"/>
      <c r="I547" s="68"/>
      <c r="J547" s="56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</row>
    <row r="548" spans="1:24" s="37" customFormat="1" x14ac:dyDescent="0.2">
      <c r="A548" s="61" t="s">
        <v>609</v>
      </c>
      <c r="B548" s="249" t="s">
        <v>2372</v>
      </c>
      <c r="C548" s="271">
        <v>22105908573</v>
      </c>
      <c r="D548" s="34">
        <v>22105908573</v>
      </c>
      <c r="E548" s="34">
        <v>100</v>
      </c>
      <c r="F548" s="34">
        <v>22105908573</v>
      </c>
      <c r="G548" s="34">
        <v>18790022287.050007</v>
      </c>
      <c r="H548" s="32">
        <v>41</v>
      </c>
      <c r="I548" s="68">
        <v>3.4070312673892579E-2</v>
      </c>
      <c r="J548" s="32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</row>
    <row r="549" spans="1:24" s="37" customFormat="1" x14ac:dyDescent="0.2">
      <c r="A549" s="61" t="s">
        <v>2214</v>
      </c>
      <c r="B549" s="249" t="s">
        <v>2372</v>
      </c>
      <c r="C549" s="271">
        <v>1070000000</v>
      </c>
      <c r="D549" s="34">
        <v>1070000000</v>
      </c>
      <c r="E549" s="34">
        <v>100</v>
      </c>
      <c r="F549" s="34">
        <v>1070000000</v>
      </c>
      <c r="G549" s="34">
        <v>909500000</v>
      </c>
      <c r="H549" s="32">
        <v>1</v>
      </c>
      <c r="I549" s="68">
        <v>1.6491172231478069E-3</v>
      </c>
      <c r="J549" s="32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</row>
    <row r="550" spans="1:24" s="37" customFormat="1" x14ac:dyDescent="0.2">
      <c r="A550" s="32"/>
      <c r="B550" s="71" t="s">
        <v>2372</v>
      </c>
      <c r="C550" s="272">
        <v>23175908573</v>
      </c>
      <c r="D550" s="69">
        <v>23175908573</v>
      </c>
      <c r="E550" s="69"/>
      <c r="F550" s="69">
        <v>23175908573</v>
      </c>
      <c r="G550" s="69">
        <v>19699522287.050007</v>
      </c>
      <c r="H550" s="69">
        <v>42</v>
      </c>
      <c r="I550" s="68">
        <v>3.5719429897040383E-2</v>
      </c>
      <c r="J550" s="32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</row>
    <row r="551" spans="1:24" x14ac:dyDescent="0.2">
      <c r="A551" s="47"/>
      <c r="B551" s="266"/>
      <c r="C551" s="266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</row>
    <row r="552" spans="1:24" x14ac:dyDescent="0.2">
      <c r="A552" s="47"/>
      <c r="B552" s="267" t="s">
        <v>2386</v>
      </c>
      <c r="C552" s="273">
        <v>768520634561</v>
      </c>
      <c r="D552" s="54">
        <v>819354814193</v>
      </c>
      <c r="E552" s="54"/>
      <c r="F552" s="54">
        <v>648831984155.5</v>
      </c>
      <c r="G552" s="54">
        <v>510445749891.40503</v>
      </c>
      <c r="H552" s="54">
        <v>500</v>
      </c>
      <c r="I552" s="53">
        <v>1.0000000000000002</v>
      </c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</row>
    <row r="553" spans="1:24" x14ac:dyDescent="0.2">
      <c r="A553" s="47"/>
      <c r="B553" s="268" t="s">
        <v>3390</v>
      </c>
      <c r="C553" s="274">
        <v>768520634561</v>
      </c>
      <c r="D553" s="49">
        <v>819354814193</v>
      </c>
      <c r="E553" s="49"/>
      <c r="F553" s="49">
        <v>648831984155.5</v>
      </c>
      <c r="G553" s="49">
        <v>510445749891.40509</v>
      </c>
      <c r="H553" s="47"/>
      <c r="I553" s="53">
        <v>0.90665581161554021</v>
      </c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</row>
    <row r="554" spans="1:24" x14ac:dyDescent="0.2">
      <c r="A554" s="47"/>
      <c r="B554" s="266"/>
      <c r="C554" s="266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</row>
    <row r="555" spans="1:24" x14ac:dyDescent="0.2">
      <c r="A555" s="47"/>
      <c r="B555" s="268" t="s">
        <v>4189</v>
      </c>
      <c r="C555" s="274"/>
      <c r="D555" s="49"/>
      <c r="E555" s="47"/>
      <c r="F555" s="49">
        <v>435762846172.97498</v>
      </c>
      <c r="G555" s="49">
        <v>354861244188.86298</v>
      </c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</row>
  </sheetData>
  <autoFilter ref="A2:P504" xr:uid="{00000000-0009-0000-0000-000005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115"/>
  <sheetViews>
    <sheetView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2.75" x14ac:dyDescent="0.2"/>
  <cols>
    <col min="1" max="1" width="22.33203125" style="26" customWidth="1"/>
    <col min="2" max="2" width="61.33203125" style="264" customWidth="1"/>
    <col min="3" max="3" width="58.6640625" style="264" customWidth="1"/>
    <col min="4" max="4" width="20.83203125" style="26" customWidth="1"/>
    <col min="5" max="5" width="16" style="26" customWidth="1"/>
    <col min="6" max="6" width="18.83203125" style="26" customWidth="1"/>
    <col min="7" max="7" width="18.1640625" style="26" customWidth="1"/>
    <col min="8" max="8" width="18" style="26" customWidth="1"/>
    <col min="9" max="9" width="19.5" style="26" customWidth="1"/>
    <col min="10" max="10" width="16.33203125" style="26" customWidth="1"/>
    <col min="11" max="11" width="11.83203125" style="26" customWidth="1"/>
    <col min="12" max="12" width="16.83203125" style="26" customWidth="1"/>
    <col min="13" max="13" width="14" style="26" customWidth="1"/>
    <col min="14" max="14" width="17.33203125" style="26" customWidth="1"/>
    <col min="15" max="15" width="17.6640625" style="26" customWidth="1"/>
    <col min="16" max="16" width="17.33203125" style="26" customWidth="1"/>
    <col min="17" max="16384" width="9.33203125" style="26"/>
  </cols>
  <sheetData>
    <row r="1" spans="1:25" ht="24" customHeight="1" x14ac:dyDescent="0.25">
      <c r="A1" s="15" t="s">
        <v>4254</v>
      </c>
    </row>
    <row r="2" spans="1:25" s="263" customFormat="1" ht="68.25" customHeight="1" x14ac:dyDescent="0.2">
      <c r="A2" s="213" t="s">
        <v>0</v>
      </c>
      <c r="B2" s="159" t="s">
        <v>1</v>
      </c>
      <c r="C2" s="159" t="s">
        <v>2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2357</v>
      </c>
      <c r="I2" s="159" t="s">
        <v>2358</v>
      </c>
      <c r="J2" s="159" t="s">
        <v>2384</v>
      </c>
      <c r="K2" s="159" t="s">
        <v>2383</v>
      </c>
      <c r="L2" s="159" t="s">
        <v>4261</v>
      </c>
      <c r="M2" s="159" t="s">
        <v>9</v>
      </c>
      <c r="N2" s="159" t="s">
        <v>2353</v>
      </c>
      <c r="O2" s="159" t="s">
        <v>2354</v>
      </c>
      <c r="P2" s="160" t="s">
        <v>4262</v>
      </c>
    </row>
    <row r="3" spans="1:25" s="36" customFormat="1" x14ac:dyDescent="0.2">
      <c r="A3" s="80" t="s">
        <v>4173</v>
      </c>
      <c r="B3" s="278" t="s">
        <v>1787</v>
      </c>
      <c r="C3" s="276" t="s">
        <v>4178</v>
      </c>
      <c r="D3" s="80" t="s">
        <v>1788</v>
      </c>
      <c r="E3" s="81">
        <v>43028</v>
      </c>
      <c r="F3" s="81">
        <v>44467</v>
      </c>
      <c r="G3" s="81">
        <v>42998</v>
      </c>
      <c r="H3" s="82">
        <v>800000000</v>
      </c>
      <c r="I3" s="83">
        <v>800000000</v>
      </c>
      <c r="J3" s="84">
        <v>70.646024999999995</v>
      </c>
      <c r="K3" s="85" t="s">
        <v>21</v>
      </c>
      <c r="L3" s="34">
        <v>565168199.99999988</v>
      </c>
      <c r="M3" s="56">
        <v>100</v>
      </c>
      <c r="N3" s="86">
        <v>9.4488188976377951E-3</v>
      </c>
      <c r="O3" s="34">
        <v>75590.551181102361</v>
      </c>
      <c r="P3" s="34">
        <v>53401.719685039359</v>
      </c>
    </row>
    <row r="4" spans="1:25" s="36" customFormat="1" x14ac:dyDescent="0.2">
      <c r="A4" s="80" t="s">
        <v>4174</v>
      </c>
      <c r="B4" s="278" t="s">
        <v>1848</v>
      </c>
      <c r="C4" s="276" t="s">
        <v>4179</v>
      </c>
      <c r="D4" s="87" t="s">
        <v>1849</v>
      </c>
      <c r="E4" s="81">
        <v>42887</v>
      </c>
      <c r="F4" s="81">
        <v>44194</v>
      </c>
      <c r="G4" s="81">
        <v>42871</v>
      </c>
      <c r="H4" s="82">
        <v>660000000</v>
      </c>
      <c r="I4" s="82">
        <v>660000000</v>
      </c>
      <c r="J4" s="84">
        <v>88.999999000000003</v>
      </c>
      <c r="K4" s="85" t="s">
        <v>21</v>
      </c>
      <c r="L4" s="34">
        <v>587399993.39999998</v>
      </c>
      <c r="M4" s="56">
        <v>100</v>
      </c>
      <c r="N4" s="86">
        <v>8.0303030303030307E-2</v>
      </c>
      <c r="O4" s="34">
        <v>530000</v>
      </c>
      <c r="P4" s="34">
        <v>471699.99469999998</v>
      </c>
    </row>
    <row r="5" spans="1:25" s="36" customFormat="1" x14ac:dyDescent="0.2">
      <c r="A5" s="80" t="s">
        <v>4175</v>
      </c>
      <c r="B5" s="278" t="s">
        <v>809</v>
      </c>
      <c r="C5" s="276" t="s">
        <v>4180</v>
      </c>
      <c r="D5" s="87" t="s">
        <v>291</v>
      </c>
      <c r="E5" s="81">
        <v>42856</v>
      </c>
      <c r="F5" s="81">
        <v>44041</v>
      </c>
      <c r="G5" s="81">
        <v>42853</v>
      </c>
      <c r="H5" s="82">
        <v>573294055</v>
      </c>
      <c r="I5" s="83">
        <v>573294055</v>
      </c>
      <c r="J5" s="84">
        <v>70.540801999999999</v>
      </c>
      <c r="K5" s="85" t="s">
        <v>21</v>
      </c>
      <c r="L5" s="34">
        <v>404406224.21532112</v>
      </c>
      <c r="M5" s="56">
        <v>100</v>
      </c>
      <c r="N5" s="86">
        <v>6.6079295154185022E-2</v>
      </c>
      <c r="O5" s="34">
        <v>378828.6707048458</v>
      </c>
      <c r="P5" s="34">
        <v>267228.78252113727</v>
      </c>
    </row>
    <row r="6" spans="1:25" s="36" customFormat="1" x14ac:dyDescent="0.2">
      <c r="A6" s="80" t="s">
        <v>4176</v>
      </c>
      <c r="B6" s="87" t="s">
        <v>2059</v>
      </c>
      <c r="C6" s="276" t="s">
        <v>4181</v>
      </c>
      <c r="D6" s="87" t="s">
        <v>2060</v>
      </c>
      <c r="E6" s="81">
        <v>42917</v>
      </c>
      <c r="F6" s="81">
        <v>44255</v>
      </c>
      <c r="G6" s="81">
        <v>42860</v>
      </c>
      <c r="H6" s="82">
        <v>575000000</v>
      </c>
      <c r="I6" s="82">
        <v>575000000</v>
      </c>
      <c r="J6" s="88">
        <v>70.332778000000005</v>
      </c>
      <c r="K6" s="85" t="s">
        <v>21</v>
      </c>
      <c r="L6" s="34">
        <v>404413473.5</v>
      </c>
      <c r="M6" s="56">
        <v>100</v>
      </c>
      <c r="N6" s="86">
        <v>3.5242290748898682E-2</v>
      </c>
      <c r="O6" s="34">
        <v>202643.1718061674</v>
      </c>
      <c r="P6" s="34">
        <v>142524.57215859031</v>
      </c>
    </row>
    <row r="7" spans="1:25" s="36" customFormat="1" x14ac:dyDescent="0.2">
      <c r="A7" s="80" t="s">
        <v>4177</v>
      </c>
      <c r="B7" s="278" t="s">
        <v>3588</v>
      </c>
      <c r="C7" s="276" t="s">
        <v>4182</v>
      </c>
      <c r="D7" s="87" t="s">
        <v>3811</v>
      </c>
      <c r="E7" s="81">
        <v>43313</v>
      </c>
      <c r="F7" s="81">
        <v>44225</v>
      </c>
      <c r="G7" s="81">
        <v>43269</v>
      </c>
      <c r="H7" s="82">
        <v>1400000000</v>
      </c>
      <c r="I7" s="82">
        <v>1400000000</v>
      </c>
      <c r="J7" s="84">
        <v>71.089476000000005</v>
      </c>
      <c r="K7" s="85" t="s">
        <v>21</v>
      </c>
      <c r="L7" s="34">
        <v>995252664</v>
      </c>
      <c r="M7" s="56">
        <v>100</v>
      </c>
      <c r="N7" s="86">
        <v>3.4666666666666665E-2</v>
      </c>
      <c r="O7" s="34">
        <v>485333.33333333326</v>
      </c>
      <c r="P7" s="34">
        <v>345020.92351999995</v>
      </c>
    </row>
    <row r="8" spans="1:25" x14ac:dyDescent="0.2">
      <c r="A8" s="85" t="s">
        <v>3433</v>
      </c>
      <c r="B8" s="147" t="s">
        <v>1656</v>
      </c>
      <c r="C8" s="276" t="s">
        <v>3480</v>
      </c>
      <c r="D8" s="61" t="s">
        <v>770</v>
      </c>
      <c r="E8" s="89">
        <v>43374</v>
      </c>
      <c r="F8" s="89">
        <v>44043</v>
      </c>
      <c r="G8" s="89">
        <v>43676</v>
      </c>
      <c r="H8" s="60">
        <v>284030420</v>
      </c>
      <c r="I8" s="60">
        <v>284030420</v>
      </c>
      <c r="J8" s="56">
        <v>90</v>
      </c>
      <c r="K8" s="56" t="s">
        <v>21</v>
      </c>
      <c r="L8" s="34">
        <v>255627378</v>
      </c>
      <c r="M8" s="56">
        <v>100</v>
      </c>
      <c r="N8" s="90">
        <v>0.1</v>
      </c>
      <c r="O8" s="34">
        <v>284030.42</v>
      </c>
      <c r="P8" s="34">
        <v>255627.378</v>
      </c>
      <c r="Q8" s="47"/>
      <c r="R8" s="47"/>
      <c r="S8" s="47"/>
      <c r="T8" s="47"/>
      <c r="U8" s="47"/>
      <c r="V8" s="47"/>
      <c r="W8" s="47"/>
      <c r="X8" s="47"/>
      <c r="Y8" s="47"/>
    </row>
    <row r="9" spans="1:25" ht="25.5" x14ac:dyDescent="0.2">
      <c r="A9" s="85" t="s">
        <v>3434</v>
      </c>
      <c r="B9" s="147" t="s">
        <v>1556</v>
      </c>
      <c r="C9" s="276" t="s">
        <v>3481</v>
      </c>
      <c r="D9" s="61" t="s">
        <v>1557</v>
      </c>
      <c r="E9" s="89">
        <v>42826</v>
      </c>
      <c r="F9" s="89">
        <v>43465</v>
      </c>
      <c r="G9" s="89">
        <v>42916</v>
      </c>
      <c r="H9" s="60">
        <v>132000000</v>
      </c>
      <c r="I9" s="60">
        <v>132000000</v>
      </c>
      <c r="J9" s="56">
        <v>89.999995999999996</v>
      </c>
      <c r="K9" s="56" t="s">
        <v>21</v>
      </c>
      <c r="L9" s="34">
        <v>118799994.72</v>
      </c>
      <c r="M9" s="56">
        <v>100</v>
      </c>
      <c r="N9" s="90">
        <v>0.1</v>
      </c>
      <c r="O9" s="34">
        <v>132000</v>
      </c>
      <c r="P9" s="34">
        <v>118799.99472000002</v>
      </c>
      <c r="Q9" s="47"/>
      <c r="R9" s="47"/>
      <c r="S9" s="47"/>
      <c r="T9" s="47"/>
      <c r="U9" s="47"/>
      <c r="V9" s="47"/>
      <c r="W9" s="47"/>
      <c r="X9" s="47"/>
      <c r="Y9" s="47"/>
    </row>
    <row r="10" spans="1:25" x14ac:dyDescent="0.2">
      <c r="A10" s="85" t="s">
        <v>3435</v>
      </c>
      <c r="B10" s="147" t="s">
        <v>3454</v>
      </c>
      <c r="C10" s="276" t="s">
        <v>3482</v>
      </c>
      <c r="D10" s="61" t="s">
        <v>779</v>
      </c>
      <c r="E10" s="89">
        <v>42583</v>
      </c>
      <c r="F10" s="89">
        <v>43100</v>
      </c>
      <c r="G10" s="89">
        <v>43089</v>
      </c>
      <c r="H10" s="60">
        <v>250000000</v>
      </c>
      <c r="I10" s="60">
        <v>250000000</v>
      </c>
      <c r="J10" s="56">
        <v>71.335149000000001</v>
      </c>
      <c r="K10" s="56" t="s">
        <v>21</v>
      </c>
      <c r="L10" s="34">
        <v>178337872.5</v>
      </c>
      <c r="M10" s="56">
        <v>79.261278000000004</v>
      </c>
      <c r="N10" s="90">
        <v>0.1</v>
      </c>
      <c r="O10" s="34">
        <v>250000</v>
      </c>
      <c r="P10" s="34">
        <v>178337.8725</v>
      </c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25.5" x14ac:dyDescent="0.2">
      <c r="A11" s="85" t="s">
        <v>3436</v>
      </c>
      <c r="B11" s="147" t="s">
        <v>858</v>
      </c>
      <c r="C11" s="276" t="s">
        <v>3483</v>
      </c>
      <c r="D11" s="61" t="s">
        <v>232</v>
      </c>
      <c r="E11" s="89">
        <v>43009</v>
      </c>
      <c r="F11" s="89">
        <v>43616</v>
      </c>
      <c r="G11" s="89">
        <v>43082</v>
      </c>
      <c r="H11" s="60">
        <v>198999997</v>
      </c>
      <c r="I11" s="60">
        <v>198999997</v>
      </c>
      <c r="J11" s="56">
        <v>70.241568000000001</v>
      </c>
      <c r="K11" s="56" t="s">
        <v>21</v>
      </c>
      <c r="L11" s="34">
        <v>139780718.21275294</v>
      </c>
      <c r="M11" s="56">
        <v>78.046188000000001</v>
      </c>
      <c r="N11" s="90">
        <v>0.1</v>
      </c>
      <c r="O11" s="34">
        <v>198999.997</v>
      </c>
      <c r="P11" s="34">
        <v>139780.71821275295</v>
      </c>
      <c r="Q11" s="47"/>
      <c r="R11" s="47"/>
      <c r="S11" s="47"/>
      <c r="T11" s="47"/>
      <c r="U11" s="47"/>
      <c r="V11" s="47"/>
      <c r="W11" s="47"/>
      <c r="X11" s="47"/>
      <c r="Y11" s="47"/>
    </row>
    <row r="12" spans="1:25" x14ac:dyDescent="0.2">
      <c r="A12" s="85" t="s">
        <v>3437</v>
      </c>
      <c r="B12" s="147" t="s">
        <v>2035</v>
      </c>
      <c r="C12" s="276" t="s">
        <v>3484</v>
      </c>
      <c r="D12" s="61" t="s">
        <v>3538</v>
      </c>
      <c r="E12" s="89">
        <v>42552</v>
      </c>
      <c r="F12" s="89">
        <v>43100</v>
      </c>
      <c r="G12" s="89">
        <v>43284</v>
      </c>
      <c r="H12" s="60">
        <v>374931264</v>
      </c>
      <c r="I12" s="60">
        <v>374931264</v>
      </c>
      <c r="J12" s="56">
        <v>73.230594999999994</v>
      </c>
      <c r="K12" s="56" t="s">
        <v>21</v>
      </c>
      <c r="L12" s="34">
        <v>274564395.46822077</v>
      </c>
      <c r="M12" s="56">
        <v>81.367328000000001</v>
      </c>
      <c r="N12" s="90">
        <v>0.1</v>
      </c>
      <c r="O12" s="34">
        <v>374931.26399999997</v>
      </c>
      <c r="P12" s="34">
        <v>274564.39546822081</v>
      </c>
      <c r="Q12" s="47"/>
      <c r="R12" s="47"/>
      <c r="S12" s="47"/>
      <c r="T12" s="47"/>
      <c r="U12" s="47"/>
      <c r="V12" s="47"/>
      <c r="W12" s="47"/>
      <c r="X12" s="47"/>
      <c r="Y12" s="47"/>
    </row>
    <row r="13" spans="1:25" x14ac:dyDescent="0.2">
      <c r="A13" s="85" t="s">
        <v>3436</v>
      </c>
      <c r="B13" s="147" t="s">
        <v>780</v>
      </c>
      <c r="C13" s="276" t="s">
        <v>3485</v>
      </c>
      <c r="D13" s="61" t="s">
        <v>420</v>
      </c>
      <c r="E13" s="89">
        <v>43102</v>
      </c>
      <c r="F13" s="89">
        <v>44196</v>
      </c>
      <c r="G13" s="89">
        <v>43294</v>
      </c>
      <c r="H13" s="60">
        <v>299999960</v>
      </c>
      <c r="I13" s="60">
        <v>308499960</v>
      </c>
      <c r="J13" s="56">
        <v>74.482715999999996</v>
      </c>
      <c r="K13" s="56" t="s">
        <v>21</v>
      </c>
      <c r="L13" s="34">
        <v>229779149.0669136</v>
      </c>
      <c r="M13" s="56">
        <v>82.758572999999998</v>
      </c>
      <c r="N13" s="90">
        <v>0.1</v>
      </c>
      <c r="O13" s="34">
        <v>308499.96000000002</v>
      </c>
      <c r="P13" s="34">
        <v>229779.14906691361</v>
      </c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25.5" x14ac:dyDescent="0.2">
      <c r="A14" s="85" t="s">
        <v>3436</v>
      </c>
      <c r="B14" s="147" t="s">
        <v>3455</v>
      </c>
      <c r="C14" s="276" t="s">
        <v>3486</v>
      </c>
      <c r="D14" s="61" t="s">
        <v>3539</v>
      </c>
      <c r="E14" s="89">
        <v>43160</v>
      </c>
      <c r="F14" s="89">
        <v>44196</v>
      </c>
      <c r="G14" s="89">
        <v>43153</v>
      </c>
      <c r="H14" s="60">
        <v>300000000</v>
      </c>
      <c r="I14" s="60">
        <v>300000000</v>
      </c>
      <c r="J14" s="56">
        <v>90</v>
      </c>
      <c r="K14" s="56" t="s">
        <v>21</v>
      </c>
      <c r="L14" s="34">
        <v>270000000</v>
      </c>
      <c r="M14" s="56">
        <v>100</v>
      </c>
      <c r="N14" s="90">
        <v>0.1</v>
      </c>
      <c r="O14" s="34">
        <v>300000</v>
      </c>
      <c r="P14" s="34">
        <v>270000</v>
      </c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85" t="s">
        <v>3438</v>
      </c>
      <c r="B15" s="147" t="s">
        <v>1851</v>
      </c>
      <c r="C15" s="276" t="s">
        <v>3487</v>
      </c>
      <c r="D15" s="61" t="s">
        <v>397</v>
      </c>
      <c r="E15" s="89">
        <v>43405</v>
      </c>
      <c r="F15" s="89">
        <v>44196</v>
      </c>
      <c r="G15" s="89">
        <v>43451</v>
      </c>
      <c r="H15" s="60">
        <v>526353273</v>
      </c>
      <c r="I15" s="60">
        <v>526353273</v>
      </c>
      <c r="J15" s="56">
        <v>89.999999000000003</v>
      </c>
      <c r="K15" s="56" t="s">
        <v>21</v>
      </c>
      <c r="L15" s="34">
        <v>473717940.43646729</v>
      </c>
      <c r="M15" s="56">
        <v>100</v>
      </c>
      <c r="N15" s="90">
        <v>0.1</v>
      </c>
      <c r="O15" s="34">
        <v>526353.27300000004</v>
      </c>
      <c r="P15" s="34">
        <v>473717.9404364673</v>
      </c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85" t="s">
        <v>3435</v>
      </c>
      <c r="B16" s="147" t="s">
        <v>3456</v>
      </c>
      <c r="C16" s="276" t="s">
        <v>3488</v>
      </c>
      <c r="D16" s="61" t="s">
        <v>3540</v>
      </c>
      <c r="E16" s="89">
        <v>42614</v>
      </c>
      <c r="F16" s="89">
        <v>43312</v>
      </c>
      <c r="G16" s="89">
        <v>43012</v>
      </c>
      <c r="H16" s="60">
        <v>299999990</v>
      </c>
      <c r="I16" s="60">
        <v>299999990</v>
      </c>
      <c r="J16" s="56">
        <v>89.999999000000003</v>
      </c>
      <c r="K16" s="56" t="s">
        <v>21</v>
      </c>
      <c r="L16" s="34">
        <v>269999988.00000012</v>
      </c>
      <c r="M16" s="56">
        <v>100</v>
      </c>
      <c r="N16" s="90">
        <v>0.1</v>
      </c>
      <c r="O16" s="34">
        <v>299999.99</v>
      </c>
      <c r="P16" s="34">
        <v>269999.98800000013</v>
      </c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25.5" x14ac:dyDescent="0.2">
      <c r="A17" s="85" t="s">
        <v>3438</v>
      </c>
      <c r="B17" s="147" t="s">
        <v>3457</v>
      </c>
      <c r="C17" s="276" t="s">
        <v>3489</v>
      </c>
      <c r="D17" s="61" t="s">
        <v>3541</v>
      </c>
      <c r="E17" s="89">
        <v>42736</v>
      </c>
      <c r="F17" s="89">
        <v>43708</v>
      </c>
      <c r="G17" s="89">
        <v>42997</v>
      </c>
      <c r="H17" s="60">
        <v>1758323614</v>
      </c>
      <c r="I17" s="60">
        <v>1758323614</v>
      </c>
      <c r="J17" s="56">
        <v>71.236124000000004</v>
      </c>
      <c r="K17" s="56" t="s">
        <v>21</v>
      </c>
      <c r="L17" s="34">
        <v>1252561589.9903214</v>
      </c>
      <c r="M17" s="56">
        <v>79.151250000000005</v>
      </c>
      <c r="N17" s="90">
        <v>0.1</v>
      </c>
      <c r="O17" s="34">
        <v>1758323.6140000001</v>
      </c>
      <c r="P17" s="34">
        <v>1252561.5899903213</v>
      </c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85" t="s">
        <v>3438</v>
      </c>
      <c r="B18" s="147" t="s">
        <v>2032</v>
      </c>
      <c r="C18" s="276" t="s">
        <v>3490</v>
      </c>
      <c r="D18" s="61" t="s">
        <v>2033</v>
      </c>
      <c r="E18" s="89">
        <v>42705</v>
      </c>
      <c r="F18" s="89">
        <v>43799</v>
      </c>
      <c r="G18" s="89">
        <v>43367</v>
      </c>
      <c r="H18" s="60">
        <v>230761200</v>
      </c>
      <c r="I18" s="60">
        <v>230761200</v>
      </c>
      <c r="J18" s="56">
        <v>71.678303</v>
      </c>
      <c r="K18" s="56" t="s">
        <v>21</v>
      </c>
      <c r="L18" s="34">
        <v>165405712.142436</v>
      </c>
      <c r="M18" s="56">
        <v>79.642560000000003</v>
      </c>
      <c r="N18" s="90">
        <v>0.1</v>
      </c>
      <c r="O18" s="34">
        <v>230761.2</v>
      </c>
      <c r="P18" s="34">
        <v>165405.71214243601</v>
      </c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85" t="s">
        <v>3439</v>
      </c>
      <c r="B19" s="147" t="s">
        <v>3458</v>
      </c>
      <c r="C19" s="276" t="s">
        <v>3491</v>
      </c>
      <c r="D19" s="61" t="s">
        <v>3542</v>
      </c>
      <c r="E19" s="89">
        <v>43115</v>
      </c>
      <c r="F19" s="89">
        <v>43555</v>
      </c>
      <c r="G19" s="89">
        <v>43089</v>
      </c>
      <c r="H19" s="60">
        <v>75000000</v>
      </c>
      <c r="I19" s="60">
        <v>75000000</v>
      </c>
      <c r="J19" s="56">
        <v>70.906957000000006</v>
      </c>
      <c r="K19" s="56" t="s">
        <v>21</v>
      </c>
      <c r="L19" s="34">
        <v>53180217.75</v>
      </c>
      <c r="M19" s="56">
        <v>78.785516000000001</v>
      </c>
      <c r="N19" s="90">
        <v>0.1</v>
      </c>
      <c r="O19" s="34">
        <v>75000</v>
      </c>
      <c r="P19" s="34">
        <v>53180.217750000003</v>
      </c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85" t="s">
        <v>3440</v>
      </c>
      <c r="B20" s="147" t="s">
        <v>1929</v>
      </c>
      <c r="C20" s="276" t="s">
        <v>3492</v>
      </c>
      <c r="D20" s="61" t="s">
        <v>1086</v>
      </c>
      <c r="E20" s="89">
        <v>43101</v>
      </c>
      <c r="F20" s="89">
        <v>44196</v>
      </c>
      <c r="G20" s="89">
        <v>43269</v>
      </c>
      <c r="H20" s="60">
        <v>468000000</v>
      </c>
      <c r="I20" s="60">
        <v>468000000</v>
      </c>
      <c r="J20" s="56">
        <v>71.027102999999997</v>
      </c>
      <c r="K20" s="56" t="s">
        <v>21</v>
      </c>
      <c r="L20" s="34">
        <v>332406842.04000002</v>
      </c>
      <c r="M20" s="56">
        <v>78.919004000000001</v>
      </c>
      <c r="N20" s="90">
        <v>0.1</v>
      </c>
      <c r="O20" s="34">
        <v>468000</v>
      </c>
      <c r="P20" s="34">
        <v>332406.84204000002</v>
      </c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25.5" x14ac:dyDescent="0.2">
      <c r="A21" s="85" t="s">
        <v>3441</v>
      </c>
      <c r="B21" s="147" t="s">
        <v>3459</v>
      </c>
      <c r="C21" s="276" t="s">
        <v>3493</v>
      </c>
      <c r="D21" s="61" t="s">
        <v>3543</v>
      </c>
      <c r="E21" s="89">
        <v>42614</v>
      </c>
      <c r="F21" s="89">
        <v>43343</v>
      </c>
      <c r="G21" s="89">
        <v>42950</v>
      </c>
      <c r="H21" s="60">
        <v>225000000</v>
      </c>
      <c r="I21" s="60">
        <v>225000000</v>
      </c>
      <c r="J21" s="56">
        <v>66.110626999999994</v>
      </c>
      <c r="K21" s="56" t="s">
        <v>21</v>
      </c>
      <c r="L21" s="34">
        <v>148748910.74999997</v>
      </c>
      <c r="M21" s="56">
        <v>73.456254000000001</v>
      </c>
      <c r="N21" s="86">
        <v>8.9999999999999998E-4</v>
      </c>
      <c r="O21" s="34">
        <v>2025</v>
      </c>
      <c r="P21" s="34">
        <v>1338.7401967499995</v>
      </c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85" t="s">
        <v>3442</v>
      </c>
      <c r="B22" s="147" t="s">
        <v>1754</v>
      </c>
      <c r="C22" s="276" t="s">
        <v>3494</v>
      </c>
      <c r="D22" s="61" t="s">
        <v>757</v>
      </c>
      <c r="E22" s="89">
        <v>42614</v>
      </c>
      <c r="F22" s="89">
        <v>43343</v>
      </c>
      <c r="G22" s="89">
        <v>42899</v>
      </c>
      <c r="H22" s="60">
        <v>850000000</v>
      </c>
      <c r="I22" s="60">
        <v>850000000</v>
      </c>
      <c r="J22" s="56">
        <v>70.866140999999999</v>
      </c>
      <c r="K22" s="56" t="s">
        <v>21</v>
      </c>
      <c r="L22" s="34">
        <v>602362198.5</v>
      </c>
      <c r="M22" s="56">
        <v>78.740157999999994</v>
      </c>
      <c r="N22" s="90">
        <v>0.1</v>
      </c>
      <c r="O22" s="34">
        <v>850000</v>
      </c>
      <c r="P22" s="34">
        <v>602362.19850000006</v>
      </c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25.5" x14ac:dyDescent="0.2">
      <c r="A23" s="85" t="s">
        <v>3437</v>
      </c>
      <c r="B23" s="147" t="s">
        <v>3460</v>
      </c>
      <c r="C23" s="276" t="s">
        <v>3495</v>
      </c>
      <c r="D23" s="61" t="s">
        <v>3544</v>
      </c>
      <c r="E23" s="89">
        <v>42583</v>
      </c>
      <c r="F23" s="89">
        <v>43404</v>
      </c>
      <c r="G23" s="89">
        <v>42916</v>
      </c>
      <c r="H23" s="60">
        <v>150000000</v>
      </c>
      <c r="I23" s="60">
        <v>150000000</v>
      </c>
      <c r="J23" s="56">
        <v>84.349238999999997</v>
      </c>
      <c r="K23" s="56" t="s">
        <v>21</v>
      </c>
      <c r="L23" s="34">
        <v>126523858.5</v>
      </c>
      <c r="M23" s="56">
        <v>93.721384</v>
      </c>
      <c r="N23" s="90">
        <v>0.1</v>
      </c>
      <c r="O23" s="34">
        <v>150000</v>
      </c>
      <c r="P23" s="34">
        <v>126523.85850000002</v>
      </c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85" t="s">
        <v>3443</v>
      </c>
      <c r="B24" s="147" t="s">
        <v>780</v>
      </c>
      <c r="C24" s="276" t="s">
        <v>3496</v>
      </c>
      <c r="D24" s="61" t="s">
        <v>420</v>
      </c>
      <c r="E24" s="89">
        <v>42705</v>
      </c>
      <c r="F24" s="89">
        <v>43585</v>
      </c>
      <c r="G24" s="89">
        <v>42899</v>
      </c>
      <c r="H24" s="60">
        <v>599813550</v>
      </c>
      <c r="I24" s="60">
        <v>599813550</v>
      </c>
      <c r="J24" s="56">
        <v>71.185136999999997</v>
      </c>
      <c r="K24" s="56" t="s">
        <v>21</v>
      </c>
      <c r="L24" s="34">
        <v>426978097.31206352</v>
      </c>
      <c r="M24" s="56">
        <v>79.094599000000002</v>
      </c>
      <c r="N24" s="90">
        <v>0.1</v>
      </c>
      <c r="O24" s="34">
        <v>599813.55000000005</v>
      </c>
      <c r="P24" s="34">
        <v>426978.09731206356</v>
      </c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85" t="s">
        <v>3439</v>
      </c>
      <c r="B25" s="147" t="s">
        <v>3461</v>
      </c>
      <c r="C25" s="276" t="s">
        <v>3497</v>
      </c>
      <c r="D25" s="61" t="s">
        <v>3545</v>
      </c>
      <c r="E25" s="89">
        <v>43160</v>
      </c>
      <c r="F25" s="89">
        <v>44165</v>
      </c>
      <c r="G25" s="89">
        <v>43089</v>
      </c>
      <c r="H25" s="60">
        <v>145835200</v>
      </c>
      <c r="I25" s="60">
        <v>145835200</v>
      </c>
      <c r="J25" s="56">
        <v>71.463898</v>
      </c>
      <c r="K25" s="56" t="s">
        <v>21</v>
      </c>
      <c r="L25" s="34">
        <v>104219518.576096</v>
      </c>
      <c r="M25" s="56">
        <v>79.404330999999999</v>
      </c>
      <c r="N25" s="90">
        <v>0.1</v>
      </c>
      <c r="O25" s="34">
        <v>145835.20000000001</v>
      </c>
      <c r="P25" s="34">
        <v>104219.518576096</v>
      </c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51" x14ac:dyDescent="0.2">
      <c r="A26" s="85" t="s">
        <v>3440</v>
      </c>
      <c r="B26" s="147" t="s">
        <v>3462</v>
      </c>
      <c r="C26" s="276" t="s">
        <v>3498</v>
      </c>
      <c r="D26" s="61" t="s">
        <v>3546</v>
      </c>
      <c r="E26" s="89">
        <v>43009</v>
      </c>
      <c r="F26" s="89">
        <v>43739</v>
      </c>
      <c r="G26" s="89">
        <v>43153</v>
      </c>
      <c r="H26" s="60">
        <v>154475180</v>
      </c>
      <c r="I26" s="60">
        <v>154475180</v>
      </c>
      <c r="J26" s="56">
        <v>89.999999000000003</v>
      </c>
      <c r="K26" s="56" t="s">
        <v>21</v>
      </c>
      <c r="L26" s="34">
        <v>139027660.45524821</v>
      </c>
      <c r="M26" s="56">
        <v>100</v>
      </c>
      <c r="N26" s="90">
        <v>0.1</v>
      </c>
      <c r="O26" s="34">
        <v>154475.18</v>
      </c>
      <c r="P26" s="34">
        <v>139027.6604552482</v>
      </c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25.5" x14ac:dyDescent="0.2">
      <c r="A27" s="85" t="s">
        <v>3438</v>
      </c>
      <c r="B27" s="147" t="s">
        <v>787</v>
      </c>
      <c r="C27" s="276" t="s">
        <v>789</v>
      </c>
      <c r="D27" s="61" t="s">
        <v>788</v>
      </c>
      <c r="E27" s="89">
        <v>42705</v>
      </c>
      <c r="F27" s="89">
        <v>43404</v>
      </c>
      <c r="G27" s="89">
        <v>42950</v>
      </c>
      <c r="H27" s="60">
        <v>674000000</v>
      </c>
      <c r="I27" s="60">
        <v>674000000</v>
      </c>
      <c r="J27" s="56">
        <v>71.296069000000003</v>
      </c>
      <c r="K27" s="56" t="s">
        <v>21</v>
      </c>
      <c r="L27" s="34">
        <v>480535505.06</v>
      </c>
      <c r="M27" s="56">
        <v>79.217855</v>
      </c>
      <c r="N27" s="86">
        <v>0.32200000000000001</v>
      </c>
      <c r="O27" s="34">
        <v>2170280</v>
      </c>
      <c r="P27" s="34">
        <v>1547324.3262932</v>
      </c>
      <c r="Q27" s="47"/>
      <c r="R27" s="47"/>
      <c r="S27" s="47"/>
      <c r="T27" s="47"/>
      <c r="U27" s="47"/>
      <c r="V27" s="47"/>
      <c r="W27" s="47"/>
      <c r="X27" s="47"/>
      <c r="Y27" s="47"/>
    </row>
    <row r="28" spans="1:25" x14ac:dyDescent="0.2">
      <c r="A28" s="85" t="s">
        <v>3439</v>
      </c>
      <c r="B28" s="147" t="s">
        <v>3463</v>
      </c>
      <c r="C28" s="276" t="s">
        <v>3499</v>
      </c>
      <c r="D28" s="61" t="s">
        <v>3547</v>
      </c>
      <c r="E28" s="89">
        <v>43009</v>
      </c>
      <c r="F28" s="89">
        <v>44104</v>
      </c>
      <c r="G28" s="89">
        <v>43089</v>
      </c>
      <c r="H28" s="60">
        <v>149995230</v>
      </c>
      <c r="I28" s="60">
        <v>149995230</v>
      </c>
      <c r="J28" s="56">
        <v>89.999999000000003</v>
      </c>
      <c r="K28" s="56" t="s">
        <v>21</v>
      </c>
      <c r="L28" s="34">
        <v>134995705.50004771</v>
      </c>
      <c r="M28" s="56">
        <v>100</v>
      </c>
      <c r="N28" s="91">
        <v>2.7000000000000001E-3</v>
      </c>
      <c r="O28" s="34">
        <v>4049.8712100000002</v>
      </c>
      <c r="P28" s="34">
        <v>3644.8840485012888</v>
      </c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25.5" x14ac:dyDescent="0.2">
      <c r="A29" s="85" t="s">
        <v>3438</v>
      </c>
      <c r="B29" s="147" t="s">
        <v>986</v>
      </c>
      <c r="C29" s="276" t="s">
        <v>3500</v>
      </c>
      <c r="D29" s="61" t="s">
        <v>3376</v>
      </c>
      <c r="E29" s="89">
        <v>42675</v>
      </c>
      <c r="F29" s="89">
        <v>43646</v>
      </c>
      <c r="G29" s="89">
        <v>42950</v>
      </c>
      <c r="H29" s="60">
        <v>250000000</v>
      </c>
      <c r="I29" s="60">
        <v>250000000</v>
      </c>
      <c r="J29" s="56">
        <v>71.332701999999998</v>
      </c>
      <c r="K29" s="56" t="s">
        <v>21</v>
      </c>
      <c r="L29" s="34">
        <v>178331755</v>
      </c>
      <c r="M29" s="56">
        <v>79.258557999999994</v>
      </c>
      <c r="N29" s="90">
        <v>0.1</v>
      </c>
      <c r="O29" s="34">
        <v>250000</v>
      </c>
      <c r="P29" s="34">
        <v>178331.755</v>
      </c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25.5" x14ac:dyDescent="0.2">
      <c r="A30" s="85" t="s">
        <v>3444</v>
      </c>
      <c r="B30" s="147" t="s">
        <v>845</v>
      </c>
      <c r="C30" s="276" t="s">
        <v>3501</v>
      </c>
      <c r="D30" s="61" t="s">
        <v>181</v>
      </c>
      <c r="E30" s="89">
        <v>43070</v>
      </c>
      <c r="F30" s="89">
        <v>43830</v>
      </c>
      <c r="G30" s="89">
        <v>43089</v>
      </c>
      <c r="H30" s="60">
        <v>200000000</v>
      </c>
      <c r="I30" s="60">
        <v>200000000</v>
      </c>
      <c r="J30" s="56">
        <v>71.344487999999998</v>
      </c>
      <c r="K30" s="56" t="s">
        <v>21</v>
      </c>
      <c r="L30" s="34">
        <v>142688976</v>
      </c>
      <c r="M30" s="56">
        <v>79.271653999999998</v>
      </c>
      <c r="N30" s="91">
        <v>0.18870000000000001</v>
      </c>
      <c r="O30" s="34">
        <v>377400</v>
      </c>
      <c r="P30" s="34">
        <v>269254.09771200002</v>
      </c>
      <c r="Q30" s="47"/>
      <c r="R30" s="47"/>
      <c r="S30" s="47"/>
      <c r="T30" s="47"/>
      <c r="U30" s="47"/>
      <c r="V30" s="47"/>
      <c r="W30" s="47"/>
      <c r="X30" s="47"/>
      <c r="Y30" s="47"/>
    </row>
    <row r="31" spans="1:25" x14ac:dyDescent="0.2">
      <c r="A31" s="85" t="s">
        <v>3433</v>
      </c>
      <c r="B31" s="147" t="s">
        <v>1656</v>
      </c>
      <c r="C31" s="276" t="s">
        <v>3502</v>
      </c>
      <c r="D31" s="61" t="s">
        <v>770</v>
      </c>
      <c r="E31" s="89">
        <v>42675</v>
      </c>
      <c r="F31" s="89">
        <v>43190</v>
      </c>
      <c r="G31" s="89">
        <v>42985</v>
      </c>
      <c r="H31" s="60">
        <v>400000000</v>
      </c>
      <c r="I31" s="60">
        <v>400000000</v>
      </c>
      <c r="J31" s="56">
        <v>90</v>
      </c>
      <c r="K31" s="56" t="s">
        <v>21</v>
      </c>
      <c r="L31" s="34">
        <v>360000000</v>
      </c>
      <c r="M31" s="56">
        <v>100</v>
      </c>
      <c r="N31" s="90">
        <v>0.1</v>
      </c>
      <c r="O31" s="34">
        <v>400000</v>
      </c>
      <c r="P31" s="34">
        <v>360000</v>
      </c>
      <c r="Q31" s="47"/>
      <c r="R31" s="47"/>
      <c r="S31" s="47"/>
      <c r="T31" s="47"/>
      <c r="U31" s="47"/>
      <c r="V31" s="47"/>
      <c r="W31" s="47"/>
      <c r="X31" s="47"/>
      <c r="Y31" s="47"/>
    </row>
    <row r="32" spans="1:25" x14ac:dyDescent="0.2">
      <c r="A32" s="85" t="s">
        <v>3439</v>
      </c>
      <c r="B32" s="147" t="s">
        <v>3464</v>
      </c>
      <c r="C32" s="276" t="s">
        <v>3503</v>
      </c>
      <c r="D32" s="61" t="s">
        <v>128</v>
      </c>
      <c r="E32" s="89">
        <v>43101</v>
      </c>
      <c r="F32" s="89">
        <v>44196</v>
      </c>
      <c r="G32" s="89">
        <v>43089</v>
      </c>
      <c r="H32" s="60">
        <v>75000000</v>
      </c>
      <c r="I32" s="60">
        <v>75000000</v>
      </c>
      <c r="J32" s="56">
        <v>90</v>
      </c>
      <c r="K32" s="56" t="s">
        <v>21</v>
      </c>
      <c r="L32" s="34">
        <v>67500000</v>
      </c>
      <c r="M32" s="56">
        <v>100</v>
      </c>
      <c r="N32" s="90">
        <v>0.1</v>
      </c>
      <c r="O32" s="34">
        <v>75000</v>
      </c>
      <c r="P32" s="34">
        <v>67500</v>
      </c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25.5" x14ac:dyDescent="0.2">
      <c r="A33" s="85" t="s">
        <v>3434</v>
      </c>
      <c r="B33" s="147" t="s">
        <v>3465</v>
      </c>
      <c r="C33" s="276" t="s">
        <v>3504</v>
      </c>
      <c r="D33" s="61" t="s">
        <v>3548</v>
      </c>
      <c r="E33" s="89">
        <v>42646</v>
      </c>
      <c r="F33" s="89">
        <v>43281</v>
      </c>
      <c r="G33" s="89">
        <v>42916</v>
      </c>
      <c r="H33" s="60">
        <v>131900000</v>
      </c>
      <c r="I33" s="60">
        <v>131900000</v>
      </c>
      <c r="J33" s="56">
        <v>89.999999000000003</v>
      </c>
      <c r="K33" s="56" t="s">
        <v>21</v>
      </c>
      <c r="L33" s="34">
        <v>118709998.68100001</v>
      </c>
      <c r="M33" s="56">
        <v>100</v>
      </c>
      <c r="N33" s="90">
        <v>0.1</v>
      </c>
      <c r="O33" s="34">
        <v>131900</v>
      </c>
      <c r="P33" s="34">
        <v>118709.99868100003</v>
      </c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25.5" x14ac:dyDescent="0.2">
      <c r="A34" s="85" t="s">
        <v>3445</v>
      </c>
      <c r="B34" s="147" t="s">
        <v>758</v>
      </c>
      <c r="C34" s="276" t="s">
        <v>3505</v>
      </c>
      <c r="D34" s="61" t="s">
        <v>759</v>
      </c>
      <c r="E34" s="89">
        <v>42644</v>
      </c>
      <c r="F34" s="89">
        <v>43404</v>
      </c>
      <c r="G34" s="89">
        <v>42916</v>
      </c>
      <c r="H34" s="60">
        <v>200000001</v>
      </c>
      <c r="I34" s="60">
        <v>200000001</v>
      </c>
      <c r="J34" s="56">
        <v>89.999992000000006</v>
      </c>
      <c r="K34" s="56" t="s">
        <v>21</v>
      </c>
      <c r="L34" s="34">
        <v>179999984.89999992</v>
      </c>
      <c r="M34" s="56">
        <v>100</v>
      </c>
      <c r="N34" s="90">
        <v>0.1</v>
      </c>
      <c r="O34" s="34">
        <v>200000.00100000002</v>
      </c>
      <c r="P34" s="34">
        <v>179999.98489999992</v>
      </c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25.5" x14ac:dyDescent="0.2">
      <c r="A35" s="85" t="s">
        <v>3446</v>
      </c>
      <c r="B35" s="147" t="s">
        <v>799</v>
      </c>
      <c r="C35" s="276" t="s">
        <v>3506</v>
      </c>
      <c r="D35" s="61" t="s">
        <v>800</v>
      </c>
      <c r="E35" s="89">
        <v>42583</v>
      </c>
      <c r="F35" s="89">
        <v>43465</v>
      </c>
      <c r="G35" s="89">
        <v>42899</v>
      </c>
      <c r="H35" s="60">
        <v>420000000</v>
      </c>
      <c r="I35" s="60">
        <v>420000000</v>
      </c>
      <c r="J35" s="56">
        <v>71.343579000000005</v>
      </c>
      <c r="K35" s="56" t="s">
        <v>21</v>
      </c>
      <c r="L35" s="34">
        <v>299643031.80000001</v>
      </c>
      <c r="M35" s="56">
        <v>79.270644000000004</v>
      </c>
      <c r="N35" s="90">
        <v>0.1</v>
      </c>
      <c r="O35" s="34">
        <v>420000</v>
      </c>
      <c r="P35" s="34">
        <v>299643.03180000006</v>
      </c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25.5" x14ac:dyDescent="0.2">
      <c r="A36" s="85" t="s">
        <v>3445</v>
      </c>
      <c r="B36" s="147" t="s">
        <v>825</v>
      </c>
      <c r="C36" s="276" t="s">
        <v>3507</v>
      </c>
      <c r="D36" s="61" t="s">
        <v>658</v>
      </c>
      <c r="E36" s="89">
        <v>42644</v>
      </c>
      <c r="F36" s="89">
        <v>43465</v>
      </c>
      <c r="G36" s="89">
        <v>42916</v>
      </c>
      <c r="H36" s="60">
        <v>800000000</v>
      </c>
      <c r="I36" s="60">
        <v>800000000</v>
      </c>
      <c r="J36" s="56">
        <v>90</v>
      </c>
      <c r="K36" s="56" t="s">
        <v>21</v>
      </c>
      <c r="L36" s="34">
        <v>720000000</v>
      </c>
      <c r="M36" s="56">
        <v>100</v>
      </c>
      <c r="N36" s="90">
        <v>0.1</v>
      </c>
      <c r="O36" s="34">
        <v>800000</v>
      </c>
      <c r="P36" s="34">
        <v>720000</v>
      </c>
      <c r="Q36" s="47"/>
      <c r="R36" s="47"/>
      <c r="S36" s="47"/>
      <c r="T36" s="47"/>
      <c r="U36" s="47"/>
      <c r="V36" s="47"/>
      <c r="W36" s="47"/>
      <c r="X36" s="47"/>
      <c r="Y36" s="47"/>
    </row>
    <row r="37" spans="1:25" x14ac:dyDescent="0.2">
      <c r="A37" s="85" t="s">
        <v>3446</v>
      </c>
      <c r="B37" s="147" t="s">
        <v>3466</v>
      </c>
      <c r="C37" s="276" t="s">
        <v>3508</v>
      </c>
      <c r="D37" s="61" t="s">
        <v>3549</v>
      </c>
      <c r="E37" s="89">
        <v>42614</v>
      </c>
      <c r="F37" s="89">
        <v>43252</v>
      </c>
      <c r="G37" s="89">
        <v>42899</v>
      </c>
      <c r="H37" s="60">
        <v>600000000</v>
      </c>
      <c r="I37" s="60">
        <v>600000000</v>
      </c>
      <c r="J37" s="56">
        <v>89.999998000000005</v>
      </c>
      <c r="K37" s="56" t="s">
        <v>21</v>
      </c>
      <c r="L37" s="34">
        <v>539999988</v>
      </c>
      <c r="M37" s="56">
        <v>100</v>
      </c>
      <c r="N37" s="90">
        <v>0.1</v>
      </c>
      <c r="O37" s="34">
        <v>600000</v>
      </c>
      <c r="P37" s="34">
        <v>539999.98800000001</v>
      </c>
      <c r="Q37" s="47"/>
      <c r="R37" s="47"/>
      <c r="S37" s="47"/>
      <c r="T37" s="47"/>
      <c r="U37" s="47"/>
      <c r="V37" s="47"/>
      <c r="W37" s="47"/>
      <c r="X37" s="47"/>
      <c r="Y37" s="47"/>
    </row>
    <row r="38" spans="1:25" x14ac:dyDescent="0.2">
      <c r="A38" s="85" t="s">
        <v>3441</v>
      </c>
      <c r="B38" s="147" t="s">
        <v>3467</v>
      </c>
      <c r="C38" s="276" t="s">
        <v>3509</v>
      </c>
      <c r="D38" s="61" t="s">
        <v>3550</v>
      </c>
      <c r="E38" s="89">
        <v>42614</v>
      </c>
      <c r="F38" s="89">
        <v>43281</v>
      </c>
      <c r="G38" s="89">
        <v>42950</v>
      </c>
      <c r="H38" s="60">
        <v>300000000</v>
      </c>
      <c r="I38" s="60">
        <v>300000000</v>
      </c>
      <c r="J38" s="56">
        <v>90</v>
      </c>
      <c r="K38" s="56" t="s">
        <v>21</v>
      </c>
      <c r="L38" s="34">
        <v>270000000</v>
      </c>
      <c r="M38" s="56">
        <v>100</v>
      </c>
      <c r="N38" s="90">
        <v>0.1</v>
      </c>
      <c r="O38" s="34">
        <v>300000</v>
      </c>
      <c r="P38" s="34">
        <v>270000</v>
      </c>
      <c r="Q38" s="47"/>
      <c r="R38" s="47"/>
      <c r="S38" s="47"/>
      <c r="T38" s="47"/>
      <c r="U38" s="47"/>
      <c r="V38" s="47"/>
      <c r="W38" s="47"/>
      <c r="X38" s="47"/>
      <c r="Y38" s="47"/>
    </row>
    <row r="39" spans="1:25" x14ac:dyDescent="0.2">
      <c r="A39" s="85" t="s">
        <v>3434</v>
      </c>
      <c r="B39" s="147" t="s">
        <v>3468</v>
      </c>
      <c r="C39" s="276" t="s">
        <v>3510</v>
      </c>
      <c r="D39" s="61" t="s">
        <v>3551</v>
      </c>
      <c r="E39" s="89">
        <v>42646</v>
      </c>
      <c r="F39" s="89">
        <v>43281</v>
      </c>
      <c r="G39" s="89">
        <v>42916</v>
      </c>
      <c r="H39" s="60">
        <v>100000000</v>
      </c>
      <c r="I39" s="60">
        <v>100000000</v>
      </c>
      <c r="J39" s="56">
        <v>72.472759999999994</v>
      </c>
      <c r="K39" s="56" t="s">
        <v>21</v>
      </c>
      <c r="L39" s="34">
        <v>72472759.999999985</v>
      </c>
      <c r="M39" s="56">
        <v>80.525295999999997</v>
      </c>
      <c r="N39" s="90">
        <v>0.1</v>
      </c>
      <c r="O39" s="34">
        <v>100000</v>
      </c>
      <c r="P39" s="34">
        <v>72472.759999999995</v>
      </c>
      <c r="Q39" s="47"/>
      <c r="R39" s="47"/>
      <c r="S39" s="47"/>
      <c r="T39" s="47"/>
      <c r="U39" s="47"/>
      <c r="V39" s="47"/>
      <c r="W39" s="47"/>
      <c r="X39" s="47"/>
      <c r="Y39" s="47"/>
    </row>
    <row r="40" spans="1:25" x14ac:dyDescent="0.2">
      <c r="A40" s="85" t="s">
        <v>3447</v>
      </c>
      <c r="B40" s="147" t="s">
        <v>3469</v>
      </c>
      <c r="C40" s="276" t="s">
        <v>3511</v>
      </c>
      <c r="D40" s="61" t="s">
        <v>132</v>
      </c>
      <c r="E40" s="89">
        <v>43101</v>
      </c>
      <c r="F40" s="89">
        <v>43646</v>
      </c>
      <c r="G40" s="89">
        <v>43089</v>
      </c>
      <c r="H40" s="60">
        <v>365000000</v>
      </c>
      <c r="I40" s="60">
        <v>365000000</v>
      </c>
      <c r="J40" s="56">
        <v>89.999999000000003</v>
      </c>
      <c r="K40" s="56" t="s">
        <v>21</v>
      </c>
      <c r="L40" s="34">
        <v>328499996.35000002</v>
      </c>
      <c r="M40" s="56">
        <v>100</v>
      </c>
      <c r="N40" s="90">
        <v>0.1</v>
      </c>
      <c r="O40" s="34">
        <v>365000</v>
      </c>
      <c r="P40" s="34">
        <v>328499.99635000003</v>
      </c>
      <c r="Q40" s="47"/>
      <c r="R40" s="47"/>
      <c r="S40" s="47"/>
      <c r="T40" s="47"/>
      <c r="U40" s="47"/>
      <c r="V40" s="47"/>
      <c r="W40" s="47"/>
      <c r="X40" s="47"/>
      <c r="Y40" s="47"/>
    </row>
    <row r="41" spans="1:25" x14ac:dyDescent="0.2">
      <c r="A41" s="85" t="s">
        <v>3448</v>
      </c>
      <c r="B41" s="147" t="s">
        <v>3467</v>
      </c>
      <c r="C41" s="276" t="s">
        <v>3512</v>
      </c>
      <c r="D41" s="61" t="s">
        <v>3550</v>
      </c>
      <c r="E41" s="89">
        <v>43101</v>
      </c>
      <c r="F41" s="89">
        <v>43615</v>
      </c>
      <c r="G41" s="89">
        <v>43089</v>
      </c>
      <c r="H41" s="60">
        <v>248000000</v>
      </c>
      <c r="I41" s="60">
        <v>248000000</v>
      </c>
      <c r="J41" s="56">
        <v>90</v>
      </c>
      <c r="K41" s="56" t="s">
        <v>21</v>
      </c>
      <c r="L41" s="34">
        <v>223200000</v>
      </c>
      <c r="M41" s="56">
        <v>100</v>
      </c>
      <c r="N41" s="90">
        <v>0.1</v>
      </c>
      <c r="O41" s="34">
        <v>248000</v>
      </c>
      <c r="P41" s="34">
        <v>223200</v>
      </c>
      <c r="Q41" s="47"/>
      <c r="R41" s="47"/>
      <c r="S41" s="47"/>
      <c r="T41" s="47"/>
      <c r="U41" s="47"/>
      <c r="V41" s="47"/>
      <c r="W41" s="47"/>
      <c r="X41" s="47"/>
      <c r="Y41" s="47"/>
    </row>
    <row r="42" spans="1:25" x14ac:dyDescent="0.2">
      <c r="A42" s="85" t="s">
        <v>3437</v>
      </c>
      <c r="B42" s="147" t="s">
        <v>1159</v>
      </c>
      <c r="C42" s="276" t="s">
        <v>3513</v>
      </c>
      <c r="D42" s="61" t="s">
        <v>1160</v>
      </c>
      <c r="E42" s="89">
        <v>42587</v>
      </c>
      <c r="F42" s="89">
        <v>43496</v>
      </c>
      <c r="G42" s="89">
        <v>42916</v>
      </c>
      <c r="H42" s="60">
        <v>273000000</v>
      </c>
      <c r="I42" s="60">
        <v>273000000</v>
      </c>
      <c r="J42" s="56">
        <v>86.592911000000001</v>
      </c>
      <c r="K42" s="56" t="s">
        <v>21</v>
      </c>
      <c r="L42" s="34">
        <v>236398647.03</v>
      </c>
      <c r="M42" s="56">
        <v>96.214346000000006</v>
      </c>
      <c r="N42" s="90">
        <v>0.1</v>
      </c>
      <c r="O42" s="34">
        <v>273000</v>
      </c>
      <c r="P42" s="34">
        <v>236398.64703000002</v>
      </c>
      <c r="Q42" s="47"/>
      <c r="R42" s="47"/>
      <c r="S42" s="47"/>
      <c r="T42" s="47"/>
      <c r="U42" s="47"/>
      <c r="V42" s="47"/>
      <c r="W42" s="47"/>
      <c r="X42" s="47"/>
      <c r="Y42" s="47"/>
    </row>
    <row r="43" spans="1:25" x14ac:dyDescent="0.2">
      <c r="A43" s="85" t="s">
        <v>3448</v>
      </c>
      <c r="B43" s="147" t="s">
        <v>1179</v>
      </c>
      <c r="C43" s="276" t="s">
        <v>3514</v>
      </c>
      <c r="D43" s="61" t="s">
        <v>1180</v>
      </c>
      <c r="E43" s="89">
        <v>43102</v>
      </c>
      <c r="F43" s="89">
        <v>43830</v>
      </c>
      <c r="G43" s="89">
        <v>43269</v>
      </c>
      <c r="H43" s="60">
        <v>580799427</v>
      </c>
      <c r="I43" s="60">
        <v>580799427</v>
      </c>
      <c r="J43" s="56">
        <v>70.866141999999996</v>
      </c>
      <c r="K43" s="56" t="s">
        <v>21</v>
      </c>
      <c r="L43" s="34">
        <v>411590146.6730063</v>
      </c>
      <c r="M43" s="56">
        <v>78.740157999999994</v>
      </c>
      <c r="N43" s="90">
        <v>0.1</v>
      </c>
      <c r="O43" s="34">
        <v>580799.42700000003</v>
      </c>
      <c r="P43" s="34">
        <v>411590.14667300635</v>
      </c>
      <c r="Q43" s="47"/>
      <c r="R43" s="47"/>
      <c r="S43" s="47"/>
      <c r="T43" s="47"/>
      <c r="U43" s="47"/>
      <c r="V43" s="47"/>
      <c r="W43" s="47"/>
      <c r="X43" s="47"/>
      <c r="Y43" s="47"/>
    </row>
    <row r="44" spans="1:25" x14ac:dyDescent="0.2">
      <c r="A44" s="85" t="s">
        <v>3449</v>
      </c>
      <c r="B44" s="147" t="s">
        <v>790</v>
      </c>
      <c r="C44" s="276" t="s">
        <v>791</v>
      </c>
      <c r="D44" s="61" t="s">
        <v>748</v>
      </c>
      <c r="E44" s="89">
        <v>42766</v>
      </c>
      <c r="F44" s="89">
        <v>43830</v>
      </c>
      <c r="G44" s="89">
        <v>42940</v>
      </c>
      <c r="H44" s="60">
        <v>590000000</v>
      </c>
      <c r="I44" s="60">
        <v>590000000</v>
      </c>
      <c r="J44" s="56">
        <v>89.999999000000003</v>
      </c>
      <c r="K44" s="56" t="s">
        <v>21</v>
      </c>
      <c r="L44" s="34">
        <v>530999994.10000002</v>
      </c>
      <c r="M44" s="56">
        <v>100</v>
      </c>
      <c r="N44" s="90">
        <v>0.1</v>
      </c>
      <c r="O44" s="34">
        <v>590000</v>
      </c>
      <c r="P44" s="34">
        <v>530999.99410000001</v>
      </c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25.5" x14ac:dyDescent="0.2">
      <c r="A45" s="85" t="s">
        <v>3450</v>
      </c>
      <c r="B45" s="147" t="s">
        <v>3470</v>
      </c>
      <c r="C45" s="276" t="s">
        <v>3515</v>
      </c>
      <c r="D45" s="61" t="s">
        <v>3364</v>
      </c>
      <c r="E45" s="89">
        <v>42614</v>
      </c>
      <c r="F45" s="89">
        <v>43708</v>
      </c>
      <c r="G45" s="89">
        <v>42935</v>
      </c>
      <c r="H45" s="60">
        <v>1758000000</v>
      </c>
      <c r="I45" s="60">
        <v>1758000000</v>
      </c>
      <c r="J45" s="56">
        <v>71.097358</v>
      </c>
      <c r="K45" s="56" t="s">
        <v>21</v>
      </c>
      <c r="L45" s="34">
        <v>1249891553.6400001</v>
      </c>
      <c r="M45" s="56">
        <v>78.997065000000006</v>
      </c>
      <c r="N45" s="90">
        <v>0.1</v>
      </c>
      <c r="O45" s="34">
        <v>1758000</v>
      </c>
      <c r="P45" s="34">
        <v>1249891.5536400003</v>
      </c>
      <c r="Q45" s="47"/>
      <c r="R45" s="47"/>
      <c r="S45" s="47"/>
      <c r="T45" s="47"/>
      <c r="U45" s="47"/>
      <c r="V45" s="47"/>
      <c r="W45" s="47"/>
      <c r="X45" s="47"/>
      <c r="Y45" s="47"/>
    </row>
    <row r="46" spans="1:25" x14ac:dyDescent="0.2">
      <c r="A46" s="85" t="s">
        <v>3451</v>
      </c>
      <c r="B46" s="147" t="s">
        <v>3469</v>
      </c>
      <c r="C46" s="276" t="s">
        <v>3516</v>
      </c>
      <c r="D46" s="61" t="s">
        <v>132</v>
      </c>
      <c r="E46" s="89">
        <v>42705</v>
      </c>
      <c r="F46" s="89">
        <v>43281</v>
      </c>
      <c r="G46" s="89">
        <v>43089</v>
      </c>
      <c r="H46" s="60">
        <v>430000000</v>
      </c>
      <c r="I46" s="60">
        <v>430000000</v>
      </c>
      <c r="J46" s="56">
        <v>90</v>
      </c>
      <c r="K46" s="56" t="s">
        <v>21</v>
      </c>
      <c r="L46" s="34">
        <v>387000000</v>
      </c>
      <c r="M46" s="56">
        <v>100</v>
      </c>
      <c r="N46" s="90">
        <v>0.1</v>
      </c>
      <c r="O46" s="34">
        <v>430000</v>
      </c>
      <c r="P46" s="34">
        <v>387000</v>
      </c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25.5" x14ac:dyDescent="0.2">
      <c r="A47" s="85" t="s">
        <v>3448</v>
      </c>
      <c r="B47" s="147" t="s">
        <v>3471</v>
      </c>
      <c r="C47" s="276" t="s">
        <v>3517</v>
      </c>
      <c r="D47" s="61" t="s">
        <v>3552</v>
      </c>
      <c r="E47" s="89">
        <v>43101</v>
      </c>
      <c r="F47" s="89">
        <v>44012</v>
      </c>
      <c r="G47" s="89">
        <v>43089</v>
      </c>
      <c r="H47" s="60">
        <v>508817000</v>
      </c>
      <c r="I47" s="60">
        <v>508817000</v>
      </c>
      <c r="J47" s="56">
        <v>71.344487000000001</v>
      </c>
      <c r="K47" s="56" t="s">
        <v>21</v>
      </c>
      <c r="L47" s="34">
        <v>363012878.41878998</v>
      </c>
      <c r="M47" s="56">
        <v>79.271653000000001</v>
      </c>
      <c r="N47" s="90">
        <v>0.1</v>
      </c>
      <c r="O47" s="34">
        <v>508817</v>
      </c>
      <c r="P47" s="34">
        <v>363012.87841879</v>
      </c>
      <c r="Q47" s="47"/>
      <c r="R47" s="47"/>
      <c r="S47" s="47"/>
      <c r="T47" s="47"/>
      <c r="U47" s="47"/>
      <c r="V47" s="47"/>
      <c r="W47" s="47"/>
      <c r="X47" s="47"/>
      <c r="Y47" s="47"/>
    </row>
    <row r="48" spans="1:25" ht="25.5" x14ac:dyDescent="0.2">
      <c r="A48" s="85" t="s">
        <v>3435</v>
      </c>
      <c r="B48" s="147" t="s">
        <v>806</v>
      </c>
      <c r="C48" s="276" t="s">
        <v>3518</v>
      </c>
      <c r="D48" s="61" t="s">
        <v>807</v>
      </c>
      <c r="E48" s="89">
        <v>42614</v>
      </c>
      <c r="F48" s="89">
        <v>43524</v>
      </c>
      <c r="G48" s="89">
        <v>42899</v>
      </c>
      <c r="H48" s="60">
        <v>150037480</v>
      </c>
      <c r="I48" s="60">
        <v>150037480</v>
      </c>
      <c r="J48" s="56">
        <v>70.866140000000001</v>
      </c>
      <c r="K48" s="56" t="s">
        <v>21</v>
      </c>
      <c r="L48" s="34">
        <v>106325770.629272</v>
      </c>
      <c r="M48" s="56">
        <v>78.740156999999996</v>
      </c>
      <c r="N48" s="90">
        <v>0.1</v>
      </c>
      <c r="O48" s="34">
        <v>150037.48000000001</v>
      </c>
      <c r="P48" s="34">
        <v>106325.77062927201</v>
      </c>
      <c r="Q48" s="47"/>
      <c r="R48" s="47"/>
      <c r="S48" s="47"/>
      <c r="T48" s="47"/>
      <c r="U48" s="47"/>
      <c r="V48" s="47"/>
      <c r="W48" s="47"/>
      <c r="X48" s="47"/>
      <c r="Y48" s="47"/>
    </row>
    <row r="49" spans="1:25" ht="25.5" x14ac:dyDescent="0.2">
      <c r="A49" s="85" t="s">
        <v>3443</v>
      </c>
      <c r="B49" s="147" t="s">
        <v>3455</v>
      </c>
      <c r="C49" s="276" t="s">
        <v>3519</v>
      </c>
      <c r="D49" s="61" t="s">
        <v>3539</v>
      </c>
      <c r="E49" s="89">
        <v>42705</v>
      </c>
      <c r="F49" s="89">
        <v>43373</v>
      </c>
      <c r="G49" s="89">
        <v>42970</v>
      </c>
      <c r="H49" s="60">
        <v>800000000</v>
      </c>
      <c r="I49" s="60">
        <v>800000000</v>
      </c>
      <c r="J49" s="56">
        <v>83.647385</v>
      </c>
      <c r="K49" s="56" t="s">
        <v>21</v>
      </c>
      <c r="L49" s="34">
        <v>669179080</v>
      </c>
      <c r="M49" s="56">
        <v>92.941539000000006</v>
      </c>
      <c r="N49" s="90">
        <v>0.1</v>
      </c>
      <c r="O49" s="34">
        <v>800000</v>
      </c>
      <c r="P49" s="34">
        <v>669179.07999999996</v>
      </c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25.5" x14ac:dyDescent="0.2">
      <c r="A50" s="85" t="s">
        <v>3441</v>
      </c>
      <c r="B50" s="147" t="s">
        <v>3472</v>
      </c>
      <c r="C50" s="276" t="s">
        <v>3520</v>
      </c>
      <c r="D50" s="61" t="s">
        <v>2948</v>
      </c>
      <c r="E50" s="89">
        <v>42736</v>
      </c>
      <c r="F50" s="89">
        <v>43343</v>
      </c>
      <c r="G50" s="89">
        <v>42950</v>
      </c>
      <c r="H50" s="60">
        <v>111430282</v>
      </c>
      <c r="I50" s="60">
        <v>111430282</v>
      </c>
      <c r="J50" s="56">
        <v>73.005398999999997</v>
      </c>
      <c r="K50" s="56" t="s">
        <v>21</v>
      </c>
      <c r="L50" s="34">
        <v>81350121.980925173</v>
      </c>
      <c r="M50" s="56">
        <v>81.117110999999994</v>
      </c>
      <c r="N50" s="90">
        <v>0.1</v>
      </c>
      <c r="O50" s="34">
        <v>111430.28200000001</v>
      </c>
      <c r="P50" s="34">
        <v>81350.121980925178</v>
      </c>
      <c r="Q50" s="47"/>
      <c r="R50" s="47"/>
      <c r="S50" s="47"/>
      <c r="T50" s="47"/>
      <c r="U50" s="47"/>
      <c r="V50" s="47"/>
      <c r="W50" s="47"/>
      <c r="X50" s="47"/>
      <c r="Y50" s="47"/>
    </row>
    <row r="51" spans="1:25" ht="25.5" x14ac:dyDescent="0.2">
      <c r="A51" s="85" t="s">
        <v>3449</v>
      </c>
      <c r="B51" s="147" t="s">
        <v>3145</v>
      </c>
      <c r="C51" s="276" t="s">
        <v>3521</v>
      </c>
      <c r="D51" s="61" t="s">
        <v>769</v>
      </c>
      <c r="E51" s="89">
        <v>42736</v>
      </c>
      <c r="F51" s="89">
        <v>43830</v>
      </c>
      <c r="G51" s="89">
        <v>42940</v>
      </c>
      <c r="H51" s="60">
        <v>570000000</v>
      </c>
      <c r="I51" s="60">
        <v>570000000</v>
      </c>
      <c r="J51" s="56">
        <v>72.262720999999999</v>
      </c>
      <c r="K51" s="56" t="s">
        <v>21</v>
      </c>
      <c r="L51" s="34">
        <v>411897509.69999999</v>
      </c>
      <c r="M51" s="56">
        <v>79.696850999999995</v>
      </c>
      <c r="N51" s="90">
        <v>0.1</v>
      </c>
      <c r="O51" s="34">
        <v>570000</v>
      </c>
      <c r="P51" s="34">
        <v>411897.5097</v>
      </c>
      <c r="Q51" s="47"/>
      <c r="R51" s="47"/>
      <c r="S51" s="47"/>
      <c r="T51" s="47"/>
      <c r="U51" s="47"/>
      <c r="V51" s="47"/>
      <c r="W51" s="47"/>
      <c r="X51" s="47"/>
      <c r="Y51" s="47"/>
    </row>
    <row r="52" spans="1:25" ht="25.5" x14ac:dyDescent="0.2">
      <c r="A52" s="85" t="s">
        <v>3440</v>
      </c>
      <c r="B52" s="147" t="s">
        <v>3473</v>
      </c>
      <c r="C52" s="276" t="s">
        <v>3522</v>
      </c>
      <c r="D52" s="61" t="s">
        <v>649</v>
      </c>
      <c r="E52" s="89">
        <v>43101</v>
      </c>
      <c r="F52" s="89">
        <v>44196</v>
      </c>
      <c r="G52" s="89">
        <v>43089</v>
      </c>
      <c r="H52" s="60">
        <v>498043339</v>
      </c>
      <c r="I52" s="60">
        <v>498043339</v>
      </c>
      <c r="J52" s="56">
        <v>89.999999000000003</v>
      </c>
      <c r="K52" s="56" t="s">
        <v>21</v>
      </c>
      <c r="L52" s="34">
        <v>448239000.11956668</v>
      </c>
      <c r="M52" s="56">
        <v>100</v>
      </c>
      <c r="N52" s="90">
        <v>0.1</v>
      </c>
      <c r="O52" s="34">
        <v>498043.33900000004</v>
      </c>
      <c r="P52" s="34">
        <v>448239.00011956668</v>
      </c>
      <c r="Q52" s="47"/>
      <c r="R52" s="47"/>
      <c r="S52" s="47"/>
      <c r="T52" s="47"/>
      <c r="U52" s="47"/>
      <c r="V52" s="47"/>
      <c r="W52" s="47"/>
      <c r="X52" s="47"/>
      <c r="Y52" s="47"/>
    </row>
    <row r="53" spans="1:25" ht="25.5" x14ac:dyDescent="0.2">
      <c r="A53" s="85" t="s">
        <v>3433</v>
      </c>
      <c r="B53" s="147" t="s">
        <v>2828</v>
      </c>
      <c r="C53" s="276" t="s">
        <v>3523</v>
      </c>
      <c r="D53" s="61" t="s">
        <v>3004</v>
      </c>
      <c r="E53" s="89">
        <v>43282</v>
      </c>
      <c r="F53" s="89">
        <v>44561</v>
      </c>
      <c r="G53" s="89">
        <v>43318</v>
      </c>
      <c r="H53" s="60">
        <v>415000000</v>
      </c>
      <c r="I53" s="60">
        <v>415000000</v>
      </c>
      <c r="J53" s="56">
        <v>89.999999000000003</v>
      </c>
      <c r="K53" s="56" t="s">
        <v>21</v>
      </c>
      <c r="L53" s="34">
        <v>373499995.85000002</v>
      </c>
      <c r="M53" s="56">
        <v>100</v>
      </c>
      <c r="N53" s="91">
        <v>9.5999999999999992E-3</v>
      </c>
      <c r="O53" s="34">
        <v>39839.999999999993</v>
      </c>
      <c r="P53" s="34">
        <v>35855.9996016</v>
      </c>
      <c r="Q53" s="47"/>
      <c r="R53" s="47"/>
      <c r="S53" s="47"/>
      <c r="T53" s="47"/>
      <c r="U53" s="47"/>
      <c r="V53" s="47"/>
      <c r="W53" s="47"/>
      <c r="X53" s="47"/>
      <c r="Y53" s="47"/>
    </row>
    <row r="54" spans="1:25" x14ac:dyDescent="0.2">
      <c r="A54" s="85" t="s">
        <v>3452</v>
      </c>
      <c r="B54" s="147" t="s">
        <v>754</v>
      </c>
      <c r="C54" s="276" t="s">
        <v>3524</v>
      </c>
      <c r="D54" s="61" t="s">
        <v>755</v>
      </c>
      <c r="E54" s="89">
        <v>42675</v>
      </c>
      <c r="F54" s="89">
        <v>43465</v>
      </c>
      <c r="G54" s="89">
        <v>43089</v>
      </c>
      <c r="H54" s="60">
        <v>576494631</v>
      </c>
      <c r="I54" s="60">
        <v>576494631</v>
      </c>
      <c r="J54" s="56">
        <v>70.866141999999996</v>
      </c>
      <c r="K54" s="56" t="s">
        <v>21</v>
      </c>
      <c r="L54" s="34">
        <v>408539503.82683599</v>
      </c>
      <c r="M54" s="56">
        <v>78.740156999999996</v>
      </c>
      <c r="N54" s="90">
        <v>0.1</v>
      </c>
      <c r="O54" s="34">
        <v>576494.63100000005</v>
      </c>
      <c r="P54" s="34">
        <v>408539.50382683607</v>
      </c>
      <c r="Q54" s="47"/>
      <c r="R54" s="47"/>
      <c r="S54" s="47"/>
      <c r="T54" s="47"/>
      <c r="U54" s="47"/>
      <c r="V54" s="47"/>
      <c r="W54" s="47"/>
      <c r="X54" s="47"/>
      <c r="Y54" s="47"/>
    </row>
    <row r="55" spans="1:25" ht="25.5" x14ac:dyDescent="0.2">
      <c r="A55" s="85" t="s">
        <v>3434</v>
      </c>
      <c r="B55" s="147" t="s">
        <v>1529</v>
      </c>
      <c r="C55" s="276" t="s">
        <v>3525</v>
      </c>
      <c r="D55" s="61" t="s">
        <v>1530</v>
      </c>
      <c r="E55" s="89">
        <v>42795</v>
      </c>
      <c r="F55" s="89">
        <v>43890</v>
      </c>
      <c r="G55" s="89">
        <v>42919</v>
      </c>
      <c r="H55" s="60">
        <v>131999999</v>
      </c>
      <c r="I55" s="60">
        <v>131999999</v>
      </c>
      <c r="J55" s="56">
        <v>89.999994000000001</v>
      </c>
      <c r="K55" s="56" t="s">
        <v>21</v>
      </c>
      <c r="L55" s="34">
        <v>118799991.18000005</v>
      </c>
      <c r="M55" s="56">
        <v>100</v>
      </c>
      <c r="N55" s="90">
        <v>0.1</v>
      </c>
      <c r="O55" s="34">
        <v>131999.99900000001</v>
      </c>
      <c r="P55" s="34">
        <v>118799.99118000007</v>
      </c>
      <c r="Q55" s="47"/>
      <c r="R55" s="47"/>
      <c r="S55" s="47"/>
      <c r="T55" s="47"/>
      <c r="U55" s="47"/>
      <c r="V55" s="47"/>
      <c r="W55" s="47"/>
      <c r="X55" s="47"/>
      <c r="Y55" s="47"/>
    </row>
    <row r="56" spans="1:25" ht="25.5" x14ac:dyDescent="0.2">
      <c r="A56" s="85" t="s">
        <v>3451</v>
      </c>
      <c r="B56" s="147" t="s">
        <v>3474</v>
      </c>
      <c r="C56" s="276" t="s">
        <v>3526</v>
      </c>
      <c r="D56" s="61" t="s">
        <v>521</v>
      </c>
      <c r="E56" s="89">
        <v>42614</v>
      </c>
      <c r="F56" s="89">
        <v>43708</v>
      </c>
      <c r="G56" s="89">
        <v>42899</v>
      </c>
      <c r="H56" s="60">
        <v>569998200</v>
      </c>
      <c r="I56" s="60">
        <v>569998200</v>
      </c>
      <c r="J56" s="56">
        <v>90</v>
      </c>
      <c r="K56" s="56" t="s">
        <v>21</v>
      </c>
      <c r="L56" s="34">
        <v>512998380</v>
      </c>
      <c r="M56" s="56">
        <v>100</v>
      </c>
      <c r="N56" s="90">
        <v>0.1</v>
      </c>
      <c r="O56" s="34">
        <v>569998.19999999995</v>
      </c>
      <c r="P56" s="34">
        <v>512998.38</v>
      </c>
      <c r="Q56" s="47"/>
      <c r="R56" s="47"/>
      <c r="S56" s="47"/>
      <c r="T56" s="47"/>
      <c r="U56" s="47"/>
      <c r="V56" s="47"/>
      <c r="W56" s="47"/>
      <c r="X56" s="47"/>
      <c r="Y56" s="47"/>
    </row>
    <row r="57" spans="1:25" x14ac:dyDescent="0.2">
      <c r="A57" s="85" t="s">
        <v>3433</v>
      </c>
      <c r="B57" s="147" t="s">
        <v>2824</v>
      </c>
      <c r="C57" s="276" t="s">
        <v>3527</v>
      </c>
      <c r="D57" s="61" t="s">
        <v>3002</v>
      </c>
      <c r="E57" s="89">
        <v>43344</v>
      </c>
      <c r="F57" s="89">
        <v>44377</v>
      </c>
      <c r="G57" s="89">
        <v>43451</v>
      </c>
      <c r="H57" s="60">
        <v>414999981</v>
      </c>
      <c r="I57" s="60">
        <v>414999981</v>
      </c>
      <c r="J57" s="56">
        <v>80.792722999999995</v>
      </c>
      <c r="K57" s="56" t="s">
        <v>21</v>
      </c>
      <c r="L57" s="34">
        <v>335289785.09938258</v>
      </c>
      <c r="M57" s="56">
        <v>89.769694000000001</v>
      </c>
      <c r="N57" s="90">
        <v>0.1</v>
      </c>
      <c r="O57" s="34">
        <v>414999.98100000003</v>
      </c>
      <c r="P57" s="34">
        <v>335289.78509938257</v>
      </c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5.5" x14ac:dyDescent="0.2">
      <c r="A58" s="85" t="s">
        <v>3444</v>
      </c>
      <c r="B58" s="147" t="s">
        <v>3475</v>
      </c>
      <c r="C58" s="276" t="s">
        <v>3528</v>
      </c>
      <c r="D58" s="61" t="s">
        <v>3553</v>
      </c>
      <c r="E58" s="89">
        <v>43108</v>
      </c>
      <c r="F58" s="89">
        <v>43654</v>
      </c>
      <c r="G58" s="89">
        <v>43089</v>
      </c>
      <c r="H58" s="60">
        <v>199999992</v>
      </c>
      <c r="I58" s="60">
        <v>199999992</v>
      </c>
      <c r="J58" s="56">
        <v>71.268827000000002</v>
      </c>
      <c r="K58" s="56" t="s">
        <v>21</v>
      </c>
      <c r="L58" s="34">
        <v>142537648.29849383</v>
      </c>
      <c r="M58" s="56">
        <v>79.187588000000005</v>
      </c>
      <c r="N58" s="90">
        <v>0.1</v>
      </c>
      <c r="O58" s="34">
        <v>199999.992</v>
      </c>
      <c r="P58" s="34">
        <v>142537.64829849385</v>
      </c>
      <c r="Q58" s="47"/>
      <c r="R58" s="47"/>
      <c r="S58" s="47"/>
      <c r="T58" s="47"/>
      <c r="U58" s="47"/>
      <c r="V58" s="47"/>
      <c r="W58" s="47"/>
      <c r="X58" s="47"/>
      <c r="Y58" s="47"/>
    </row>
    <row r="59" spans="1:25" x14ac:dyDescent="0.2">
      <c r="A59" s="85" t="s">
        <v>3438</v>
      </c>
      <c r="B59" s="147" t="s">
        <v>3476</v>
      </c>
      <c r="C59" s="276" t="s">
        <v>3529</v>
      </c>
      <c r="D59" s="61" t="s">
        <v>3554</v>
      </c>
      <c r="E59" s="89">
        <v>42736</v>
      </c>
      <c r="F59" s="89">
        <v>43343</v>
      </c>
      <c r="G59" s="89">
        <v>43367</v>
      </c>
      <c r="H59" s="60">
        <v>457000000</v>
      </c>
      <c r="I59" s="60">
        <v>458655000</v>
      </c>
      <c r="J59" s="56">
        <v>71.690095999999997</v>
      </c>
      <c r="K59" s="56" t="s">
        <v>21</v>
      </c>
      <c r="L59" s="34">
        <v>328810209.80879998</v>
      </c>
      <c r="M59" s="56">
        <v>79.655663000000004</v>
      </c>
      <c r="N59" s="91">
        <v>2.7000000000000001E-3</v>
      </c>
      <c r="O59" s="34">
        <v>12383.684999999999</v>
      </c>
      <c r="P59" s="34">
        <v>8877.8756648376002</v>
      </c>
      <c r="Q59" s="47"/>
      <c r="R59" s="47"/>
      <c r="S59" s="47"/>
      <c r="T59" s="47"/>
      <c r="U59" s="47"/>
      <c r="V59" s="47"/>
      <c r="W59" s="47"/>
      <c r="X59" s="47"/>
      <c r="Y59" s="47"/>
    </row>
    <row r="60" spans="1:25" x14ac:dyDescent="0.2">
      <c r="A60" s="85" t="s">
        <v>3441</v>
      </c>
      <c r="B60" s="147" t="s">
        <v>3471</v>
      </c>
      <c r="C60" s="276" t="s">
        <v>3530</v>
      </c>
      <c r="D60" s="61" t="s">
        <v>3552</v>
      </c>
      <c r="E60" s="89">
        <v>42619</v>
      </c>
      <c r="F60" s="89">
        <v>43349</v>
      </c>
      <c r="G60" s="89">
        <v>43049</v>
      </c>
      <c r="H60" s="60">
        <v>299999971</v>
      </c>
      <c r="I60" s="60">
        <v>299999971</v>
      </c>
      <c r="J60" s="56">
        <v>71.191021000000006</v>
      </c>
      <c r="K60" s="56" t="s">
        <v>21</v>
      </c>
      <c r="L60" s="34">
        <v>213573042.35460392</v>
      </c>
      <c r="M60" s="56">
        <v>79.101134999999999</v>
      </c>
      <c r="N60" s="90">
        <v>0.1</v>
      </c>
      <c r="O60" s="34">
        <v>299999.97100000002</v>
      </c>
      <c r="P60" s="34">
        <v>213573.04235460394</v>
      </c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5.5" x14ac:dyDescent="0.2">
      <c r="A61" s="85" t="s">
        <v>3453</v>
      </c>
      <c r="B61" s="147" t="s">
        <v>925</v>
      </c>
      <c r="C61" s="276" t="s">
        <v>3531</v>
      </c>
      <c r="D61" s="61" t="s">
        <v>926</v>
      </c>
      <c r="E61" s="89">
        <v>43101</v>
      </c>
      <c r="F61" s="89">
        <v>43830</v>
      </c>
      <c r="G61" s="89">
        <v>43089</v>
      </c>
      <c r="H61" s="60">
        <v>499999000</v>
      </c>
      <c r="I61" s="60">
        <v>499999000</v>
      </c>
      <c r="J61" s="56">
        <v>90</v>
      </c>
      <c r="K61" s="56" t="s">
        <v>21</v>
      </c>
      <c r="L61" s="34">
        <v>449999100</v>
      </c>
      <c r="M61" s="56">
        <v>100</v>
      </c>
      <c r="N61" s="90">
        <v>0.1</v>
      </c>
      <c r="O61" s="34">
        <v>499999</v>
      </c>
      <c r="P61" s="34">
        <v>449999.1</v>
      </c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25.5" x14ac:dyDescent="0.2">
      <c r="A62" s="85" t="s">
        <v>3438</v>
      </c>
      <c r="B62" s="147" t="s">
        <v>3108</v>
      </c>
      <c r="C62" s="276" t="s">
        <v>3532</v>
      </c>
      <c r="D62" s="61" t="s">
        <v>472</v>
      </c>
      <c r="E62" s="89">
        <v>42736</v>
      </c>
      <c r="F62" s="89">
        <v>43465</v>
      </c>
      <c r="G62" s="89">
        <v>42950</v>
      </c>
      <c r="H62" s="60">
        <v>292201600</v>
      </c>
      <c r="I62" s="60">
        <v>292201600</v>
      </c>
      <c r="J62" s="56">
        <v>70.866141999999996</v>
      </c>
      <c r="K62" s="56" t="s">
        <v>21</v>
      </c>
      <c r="L62" s="34">
        <v>207072000.78227198</v>
      </c>
      <c r="M62" s="56">
        <v>78.740156999999996</v>
      </c>
      <c r="N62" s="90">
        <v>0.1</v>
      </c>
      <c r="O62" s="34">
        <v>292201.59999999998</v>
      </c>
      <c r="P62" s="34">
        <v>207072.00078227199</v>
      </c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25.5" x14ac:dyDescent="0.2">
      <c r="A63" s="85" t="s">
        <v>3437</v>
      </c>
      <c r="B63" s="147" t="s">
        <v>809</v>
      </c>
      <c r="C63" s="276" t="s">
        <v>3533</v>
      </c>
      <c r="D63" s="61" t="s">
        <v>291</v>
      </c>
      <c r="E63" s="89">
        <v>42566</v>
      </c>
      <c r="F63" s="89">
        <v>43190</v>
      </c>
      <c r="G63" s="89">
        <v>42916</v>
      </c>
      <c r="H63" s="60">
        <v>381960039</v>
      </c>
      <c r="I63" s="60">
        <v>381960039</v>
      </c>
      <c r="J63" s="56">
        <v>71.342033000000001</v>
      </c>
      <c r="K63" s="56" t="s">
        <v>21</v>
      </c>
      <c r="L63" s="34">
        <v>272498057.07019287</v>
      </c>
      <c r="M63" s="56">
        <v>79.268925999999993</v>
      </c>
      <c r="N63" s="90">
        <v>0.1</v>
      </c>
      <c r="O63" s="34">
        <v>381960.03899999999</v>
      </c>
      <c r="P63" s="34">
        <v>272498.05707019288</v>
      </c>
      <c r="Q63" s="47"/>
      <c r="R63" s="47"/>
      <c r="S63" s="47"/>
      <c r="T63" s="47"/>
      <c r="U63" s="47"/>
      <c r="V63" s="47"/>
      <c r="W63" s="47"/>
      <c r="X63" s="47"/>
      <c r="Y63" s="47"/>
    </row>
    <row r="64" spans="1:25" x14ac:dyDescent="0.2">
      <c r="A64" s="85" t="s">
        <v>3441</v>
      </c>
      <c r="B64" s="147" t="s">
        <v>1200</v>
      </c>
      <c r="C64" s="276" t="s">
        <v>3534</v>
      </c>
      <c r="D64" s="61" t="s">
        <v>468</v>
      </c>
      <c r="E64" s="89">
        <v>42736</v>
      </c>
      <c r="F64" s="89">
        <v>43830</v>
      </c>
      <c r="G64" s="89">
        <v>43452</v>
      </c>
      <c r="H64" s="60">
        <v>365000000</v>
      </c>
      <c r="I64" s="60">
        <v>365000000</v>
      </c>
      <c r="J64" s="56">
        <v>70.866140999999999</v>
      </c>
      <c r="K64" s="56" t="s">
        <v>21</v>
      </c>
      <c r="L64" s="34">
        <v>258661414.65000001</v>
      </c>
      <c r="M64" s="56">
        <v>78.740157999999994</v>
      </c>
      <c r="N64" s="90">
        <v>0.1</v>
      </c>
      <c r="O64" s="34">
        <v>365000</v>
      </c>
      <c r="P64" s="34">
        <v>258661.41465000005</v>
      </c>
      <c r="Q64" s="47"/>
      <c r="R64" s="47"/>
      <c r="S64" s="47"/>
      <c r="T64" s="47"/>
      <c r="U64" s="47"/>
      <c r="V64" s="47"/>
      <c r="W64" s="47"/>
      <c r="X64" s="47"/>
      <c r="Y64" s="47"/>
    </row>
    <row r="65" spans="1:25" x14ac:dyDescent="0.2">
      <c r="A65" s="85" t="s">
        <v>3439</v>
      </c>
      <c r="B65" s="147" t="s">
        <v>3477</v>
      </c>
      <c r="C65" s="276" t="s">
        <v>3535</v>
      </c>
      <c r="D65" s="61" t="s">
        <v>3555</v>
      </c>
      <c r="E65" s="89">
        <v>43102</v>
      </c>
      <c r="F65" s="89">
        <v>43434</v>
      </c>
      <c r="G65" s="89">
        <v>43089</v>
      </c>
      <c r="H65" s="60">
        <v>75000000</v>
      </c>
      <c r="I65" s="60">
        <v>75000000</v>
      </c>
      <c r="J65" s="56">
        <v>70.866135999999997</v>
      </c>
      <c r="K65" s="56" t="s">
        <v>21</v>
      </c>
      <c r="L65" s="34">
        <v>53149602</v>
      </c>
      <c r="M65" s="56">
        <v>78.740156999999996</v>
      </c>
      <c r="N65" s="90">
        <v>0.1</v>
      </c>
      <c r="O65" s="34">
        <v>75000</v>
      </c>
      <c r="P65" s="34">
        <v>53149.601999999999</v>
      </c>
      <c r="Q65" s="47"/>
      <c r="R65" s="47"/>
      <c r="S65" s="47"/>
      <c r="T65" s="47"/>
      <c r="U65" s="47"/>
      <c r="V65" s="47"/>
      <c r="W65" s="47"/>
      <c r="X65" s="47"/>
      <c r="Y65" s="47"/>
    </row>
    <row r="66" spans="1:25" ht="25.5" x14ac:dyDescent="0.2">
      <c r="A66" s="85" t="s">
        <v>3433</v>
      </c>
      <c r="B66" s="147" t="s">
        <v>3478</v>
      </c>
      <c r="C66" s="276" t="s">
        <v>3536</v>
      </c>
      <c r="D66" s="61" t="s">
        <v>3556</v>
      </c>
      <c r="E66" s="89">
        <v>42675</v>
      </c>
      <c r="F66" s="89">
        <v>43434</v>
      </c>
      <c r="G66" s="89">
        <v>42985</v>
      </c>
      <c r="H66" s="60">
        <v>299735950</v>
      </c>
      <c r="I66" s="60">
        <v>299735950</v>
      </c>
      <c r="J66" s="56">
        <v>71.227059999999994</v>
      </c>
      <c r="K66" s="56" t="s">
        <v>21</v>
      </c>
      <c r="L66" s="34">
        <v>213493104.94806999</v>
      </c>
      <c r="M66" s="56">
        <v>79.141180000000006</v>
      </c>
      <c r="N66" s="90">
        <v>0.1</v>
      </c>
      <c r="O66" s="34">
        <v>299735.95</v>
      </c>
      <c r="P66" s="34">
        <v>213493.10494807002</v>
      </c>
      <c r="Q66" s="47"/>
      <c r="R66" s="47"/>
      <c r="S66" s="47"/>
      <c r="T66" s="47"/>
      <c r="U66" s="47"/>
      <c r="V66" s="47"/>
      <c r="W66" s="47"/>
      <c r="X66" s="47"/>
      <c r="Y66" s="47"/>
    </row>
    <row r="67" spans="1:25" x14ac:dyDescent="0.2">
      <c r="A67" s="85" t="s">
        <v>3445</v>
      </c>
      <c r="B67" s="147" t="s">
        <v>3479</v>
      </c>
      <c r="C67" s="276" t="s">
        <v>3537</v>
      </c>
      <c r="D67" s="61" t="s">
        <v>3557</v>
      </c>
      <c r="E67" s="89">
        <v>43891</v>
      </c>
      <c r="F67" s="89">
        <v>44471</v>
      </c>
      <c r="G67" s="89">
        <v>43959</v>
      </c>
      <c r="H67" s="60">
        <v>500000000</v>
      </c>
      <c r="I67" s="60">
        <v>500000000</v>
      </c>
      <c r="J67" s="56">
        <v>90</v>
      </c>
      <c r="K67" s="56" t="s">
        <v>21</v>
      </c>
      <c r="L67" s="34">
        <v>450000000</v>
      </c>
      <c r="M67" s="56">
        <v>100</v>
      </c>
      <c r="N67" s="90">
        <v>0.1</v>
      </c>
      <c r="O67" s="34">
        <v>500000</v>
      </c>
      <c r="P67" s="34">
        <v>450000</v>
      </c>
      <c r="Q67" s="47"/>
      <c r="R67" s="47"/>
      <c r="S67" s="47"/>
      <c r="T67" s="47"/>
      <c r="U67" s="47"/>
      <c r="V67" s="47"/>
      <c r="W67" s="47"/>
      <c r="X67" s="47"/>
      <c r="Y67" s="47"/>
    </row>
    <row r="68" spans="1:25" ht="25.5" x14ac:dyDescent="0.2">
      <c r="A68" s="85" t="s">
        <v>3558</v>
      </c>
      <c r="B68" s="147" t="s">
        <v>3455</v>
      </c>
      <c r="C68" s="276" t="s">
        <v>3648</v>
      </c>
      <c r="D68" s="61" t="s">
        <v>3539</v>
      </c>
      <c r="E68" s="89">
        <v>42644</v>
      </c>
      <c r="F68" s="89">
        <v>43465</v>
      </c>
      <c r="G68" s="89">
        <v>42884</v>
      </c>
      <c r="H68" s="60">
        <v>499999999</v>
      </c>
      <c r="I68" s="60">
        <v>499999999</v>
      </c>
      <c r="J68" s="56">
        <v>71.045333999999997</v>
      </c>
      <c r="K68" s="56" t="s">
        <v>21</v>
      </c>
      <c r="L68" s="34">
        <v>355226669.28954667</v>
      </c>
      <c r="M68" s="56">
        <v>78.939261000000002</v>
      </c>
      <c r="N68" s="59">
        <v>5</v>
      </c>
      <c r="O68" s="34">
        <v>24999999.949999999</v>
      </c>
      <c r="P68" s="34">
        <v>17761333.464477334</v>
      </c>
      <c r="Q68" s="47"/>
      <c r="R68" s="47"/>
      <c r="S68" s="47"/>
      <c r="T68" s="47"/>
      <c r="U68" s="47"/>
      <c r="V68" s="47"/>
      <c r="W68" s="47"/>
      <c r="X68" s="47"/>
      <c r="Y68" s="47"/>
    </row>
    <row r="69" spans="1:25" x14ac:dyDescent="0.2">
      <c r="A69" s="85" t="s">
        <v>3558</v>
      </c>
      <c r="B69" s="147" t="s">
        <v>780</v>
      </c>
      <c r="C69" s="276" t="s">
        <v>793</v>
      </c>
      <c r="D69" s="61" t="s">
        <v>420</v>
      </c>
      <c r="E69" s="89">
        <v>42644</v>
      </c>
      <c r="F69" s="89">
        <v>43404</v>
      </c>
      <c r="G69" s="89">
        <v>42884</v>
      </c>
      <c r="H69" s="60">
        <v>579470000</v>
      </c>
      <c r="I69" s="60">
        <v>579470000</v>
      </c>
      <c r="J69" s="56">
        <v>71.132634999999993</v>
      </c>
      <c r="K69" s="56" t="s">
        <v>21</v>
      </c>
      <c r="L69" s="34">
        <v>412192280.03449994</v>
      </c>
      <c r="M69" s="56">
        <v>79.036263000000005</v>
      </c>
      <c r="N69" s="59">
        <v>5</v>
      </c>
      <c r="O69" s="34">
        <v>28973500</v>
      </c>
      <c r="P69" s="34">
        <v>20609614.001724996</v>
      </c>
      <c r="Q69" s="47"/>
      <c r="R69" s="47"/>
      <c r="S69" s="47"/>
      <c r="T69" s="47"/>
      <c r="U69" s="47"/>
      <c r="V69" s="47"/>
      <c r="W69" s="47"/>
      <c r="X69" s="47"/>
      <c r="Y69" s="47"/>
    </row>
    <row r="70" spans="1:25" x14ac:dyDescent="0.2">
      <c r="A70" s="85" t="s">
        <v>3558</v>
      </c>
      <c r="B70" s="147" t="s">
        <v>3587</v>
      </c>
      <c r="C70" s="276" t="s">
        <v>3649</v>
      </c>
      <c r="D70" s="61" t="s">
        <v>3810</v>
      </c>
      <c r="E70" s="89">
        <v>42675</v>
      </c>
      <c r="F70" s="89">
        <v>43524</v>
      </c>
      <c r="G70" s="89">
        <v>42898</v>
      </c>
      <c r="H70" s="60">
        <v>1013865351</v>
      </c>
      <c r="I70" s="60">
        <v>1013865351</v>
      </c>
      <c r="J70" s="56">
        <v>90</v>
      </c>
      <c r="K70" s="56" t="s">
        <v>21</v>
      </c>
      <c r="L70" s="34">
        <v>912478815.89999998</v>
      </c>
      <c r="M70" s="56">
        <v>100</v>
      </c>
      <c r="N70" s="59">
        <v>5</v>
      </c>
      <c r="O70" s="34">
        <v>50693267.549999997</v>
      </c>
      <c r="P70" s="34">
        <v>45623940.795000002</v>
      </c>
      <c r="Q70" s="47"/>
      <c r="R70" s="47"/>
      <c r="S70" s="47"/>
      <c r="T70" s="47"/>
      <c r="U70" s="47"/>
      <c r="V70" s="47"/>
      <c r="W70" s="47"/>
      <c r="X70" s="47"/>
      <c r="Y70" s="47"/>
    </row>
    <row r="71" spans="1:25" x14ac:dyDescent="0.2">
      <c r="A71" s="85" t="s">
        <v>3559</v>
      </c>
      <c r="B71" s="147" t="s">
        <v>928</v>
      </c>
      <c r="C71" s="276" t="s">
        <v>3650</v>
      </c>
      <c r="D71" s="61" t="s">
        <v>929</v>
      </c>
      <c r="E71" s="89">
        <v>42676</v>
      </c>
      <c r="F71" s="89">
        <v>43770</v>
      </c>
      <c r="G71" s="89">
        <v>42856</v>
      </c>
      <c r="H71" s="60">
        <v>450000000</v>
      </c>
      <c r="I71" s="60">
        <v>450000000</v>
      </c>
      <c r="J71" s="56">
        <v>89.999999000000003</v>
      </c>
      <c r="K71" s="56" t="s">
        <v>21</v>
      </c>
      <c r="L71" s="34">
        <v>404999995.5</v>
      </c>
      <c r="M71" s="56">
        <v>100</v>
      </c>
      <c r="N71" s="59">
        <v>5</v>
      </c>
      <c r="O71" s="34">
        <v>22500000</v>
      </c>
      <c r="P71" s="34">
        <v>20249999.774999999</v>
      </c>
      <c r="Q71" s="47"/>
      <c r="R71" s="47"/>
      <c r="S71" s="47"/>
      <c r="T71" s="47"/>
      <c r="U71" s="47"/>
      <c r="V71" s="47"/>
      <c r="W71" s="47"/>
      <c r="X71" s="47"/>
      <c r="Y71" s="47"/>
    </row>
    <row r="72" spans="1:25" x14ac:dyDescent="0.2">
      <c r="A72" s="85" t="s">
        <v>3559</v>
      </c>
      <c r="B72" s="147" t="s">
        <v>3588</v>
      </c>
      <c r="C72" s="276" t="s">
        <v>3651</v>
      </c>
      <c r="D72" s="61" t="s">
        <v>3811</v>
      </c>
      <c r="E72" s="89">
        <v>42675</v>
      </c>
      <c r="F72" s="89">
        <v>43677</v>
      </c>
      <c r="G72" s="89">
        <v>42898</v>
      </c>
      <c r="H72" s="60">
        <v>1998000000</v>
      </c>
      <c r="I72" s="60">
        <v>1998000000</v>
      </c>
      <c r="J72" s="56">
        <v>90</v>
      </c>
      <c r="K72" s="56" t="s">
        <v>21</v>
      </c>
      <c r="L72" s="34">
        <v>1798200000</v>
      </c>
      <c r="M72" s="56">
        <v>100</v>
      </c>
      <c r="N72" s="59">
        <v>5</v>
      </c>
      <c r="O72" s="34">
        <v>99900000</v>
      </c>
      <c r="P72" s="34">
        <v>89910000</v>
      </c>
      <c r="Q72" s="47"/>
      <c r="R72" s="47"/>
      <c r="S72" s="47"/>
      <c r="T72" s="47"/>
      <c r="U72" s="47"/>
      <c r="V72" s="47"/>
      <c r="W72" s="47"/>
      <c r="X72" s="47"/>
      <c r="Y72" s="47"/>
    </row>
    <row r="73" spans="1:25" x14ac:dyDescent="0.2">
      <c r="A73" s="85" t="s">
        <v>3559</v>
      </c>
      <c r="B73" s="147" t="s">
        <v>3589</v>
      </c>
      <c r="C73" s="276" t="s">
        <v>3652</v>
      </c>
      <c r="D73" s="61" t="s">
        <v>682</v>
      </c>
      <c r="E73" s="89">
        <v>42660</v>
      </c>
      <c r="F73" s="89">
        <v>43389</v>
      </c>
      <c r="G73" s="89">
        <v>42856</v>
      </c>
      <c r="H73" s="60">
        <v>330000000</v>
      </c>
      <c r="I73" s="60">
        <v>330000000</v>
      </c>
      <c r="J73" s="56">
        <v>76.503123000000002</v>
      </c>
      <c r="K73" s="56" t="s">
        <v>21</v>
      </c>
      <c r="L73" s="34">
        <v>252460305.90000001</v>
      </c>
      <c r="M73" s="56">
        <v>100</v>
      </c>
      <c r="N73" s="59">
        <v>5</v>
      </c>
      <c r="O73" s="34">
        <v>16500000</v>
      </c>
      <c r="P73" s="34">
        <v>12623015.295</v>
      </c>
      <c r="Q73" s="47"/>
      <c r="R73" s="47"/>
      <c r="S73" s="47"/>
      <c r="T73" s="47"/>
      <c r="U73" s="47"/>
      <c r="V73" s="47"/>
      <c r="W73" s="47"/>
      <c r="X73" s="47"/>
      <c r="Y73" s="47"/>
    </row>
    <row r="74" spans="1:25" x14ac:dyDescent="0.2">
      <c r="A74" s="85" t="s">
        <v>3559</v>
      </c>
      <c r="B74" s="147" t="s">
        <v>925</v>
      </c>
      <c r="C74" s="276" t="s">
        <v>3653</v>
      </c>
      <c r="D74" s="61" t="s">
        <v>926</v>
      </c>
      <c r="E74" s="89">
        <v>42614</v>
      </c>
      <c r="F74" s="89">
        <v>43465</v>
      </c>
      <c r="G74" s="89">
        <v>42898</v>
      </c>
      <c r="H74" s="60">
        <v>1300000000</v>
      </c>
      <c r="I74" s="60">
        <v>1300000000</v>
      </c>
      <c r="J74" s="56">
        <v>90</v>
      </c>
      <c r="K74" s="56" t="s">
        <v>21</v>
      </c>
      <c r="L74" s="34">
        <v>1170000000</v>
      </c>
      <c r="M74" s="56">
        <v>100</v>
      </c>
      <c r="N74" s="59">
        <v>5</v>
      </c>
      <c r="O74" s="34">
        <v>65000000</v>
      </c>
      <c r="P74" s="34">
        <v>58500000</v>
      </c>
      <c r="Q74" s="47"/>
      <c r="R74" s="47"/>
      <c r="S74" s="47"/>
      <c r="T74" s="47"/>
      <c r="U74" s="47"/>
      <c r="V74" s="47"/>
      <c r="W74" s="47"/>
      <c r="X74" s="47"/>
      <c r="Y74" s="47"/>
    </row>
    <row r="75" spans="1:25" x14ac:dyDescent="0.2">
      <c r="A75" s="85" t="s">
        <v>3559</v>
      </c>
      <c r="B75" s="147" t="s">
        <v>3590</v>
      </c>
      <c r="C75" s="276" t="s">
        <v>3654</v>
      </c>
      <c r="D75" s="61" t="s">
        <v>3812</v>
      </c>
      <c r="E75" s="89">
        <v>42675</v>
      </c>
      <c r="F75" s="89">
        <v>43404</v>
      </c>
      <c r="G75" s="89">
        <v>42856</v>
      </c>
      <c r="H75" s="60">
        <v>140000000</v>
      </c>
      <c r="I75" s="60">
        <v>140000000</v>
      </c>
      <c r="J75" s="56">
        <v>89.999998000000005</v>
      </c>
      <c r="K75" s="56" t="s">
        <v>21</v>
      </c>
      <c r="L75" s="34">
        <v>125999997.2</v>
      </c>
      <c r="M75" s="56">
        <v>100</v>
      </c>
      <c r="N75" s="59">
        <v>5</v>
      </c>
      <c r="O75" s="34">
        <v>7000000</v>
      </c>
      <c r="P75" s="34">
        <v>6299999.8600000003</v>
      </c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25.5" x14ac:dyDescent="0.2">
      <c r="A76" s="85" t="s">
        <v>3559</v>
      </c>
      <c r="B76" s="147" t="s">
        <v>3133</v>
      </c>
      <c r="C76" s="276" t="s">
        <v>3655</v>
      </c>
      <c r="D76" s="61" t="s">
        <v>3269</v>
      </c>
      <c r="E76" s="89">
        <v>42676</v>
      </c>
      <c r="F76" s="89">
        <v>43770</v>
      </c>
      <c r="G76" s="89">
        <v>42899</v>
      </c>
      <c r="H76" s="60">
        <v>860000000</v>
      </c>
      <c r="I76" s="60">
        <v>860000000</v>
      </c>
      <c r="J76" s="56">
        <v>89.999999000000003</v>
      </c>
      <c r="K76" s="56" t="s">
        <v>21</v>
      </c>
      <c r="L76" s="34">
        <v>773999991.39999998</v>
      </c>
      <c r="M76" s="56">
        <v>100</v>
      </c>
      <c r="N76" s="59">
        <v>5</v>
      </c>
      <c r="O76" s="34">
        <v>43000000</v>
      </c>
      <c r="P76" s="34">
        <v>38699999.57</v>
      </c>
      <c r="Q76" s="47"/>
      <c r="R76" s="47"/>
      <c r="S76" s="47"/>
      <c r="T76" s="47"/>
      <c r="U76" s="47"/>
      <c r="V76" s="47"/>
      <c r="W76" s="47"/>
      <c r="X76" s="47"/>
      <c r="Y76" s="47"/>
    </row>
    <row r="77" spans="1:25" x14ac:dyDescent="0.2">
      <c r="A77" s="85" t="s">
        <v>3560</v>
      </c>
      <c r="B77" s="147" t="s">
        <v>2032</v>
      </c>
      <c r="C77" s="276" t="s">
        <v>3656</v>
      </c>
      <c r="D77" s="61" t="s">
        <v>2033</v>
      </c>
      <c r="E77" s="89">
        <v>42750</v>
      </c>
      <c r="F77" s="89">
        <v>43465</v>
      </c>
      <c r="G77" s="89">
        <v>43453</v>
      </c>
      <c r="H77" s="60">
        <v>150000000</v>
      </c>
      <c r="I77" s="60">
        <v>150000000</v>
      </c>
      <c r="J77" s="56">
        <v>70.866139000000004</v>
      </c>
      <c r="K77" s="56" t="s">
        <v>21</v>
      </c>
      <c r="L77" s="34">
        <v>106299208.5</v>
      </c>
      <c r="M77" s="56">
        <v>78.740156999999996</v>
      </c>
      <c r="N77" s="59">
        <v>5</v>
      </c>
      <c r="O77" s="34">
        <v>7500000</v>
      </c>
      <c r="P77" s="34">
        <v>5314960.4249999998</v>
      </c>
      <c r="Q77" s="47"/>
      <c r="R77" s="47"/>
      <c r="S77" s="47"/>
      <c r="T77" s="47"/>
      <c r="U77" s="47"/>
      <c r="V77" s="47"/>
      <c r="W77" s="47"/>
      <c r="X77" s="47"/>
      <c r="Y77" s="47"/>
    </row>
    <row r="78" spans="1:25" x14ac:dyDescent="0.2">
      <c r="A78" s="85" t="s">
        <v>3560</v>
      </c>
      <c r="B78" s="147" t="s">
        <v>3591</v>
      </c>
      <c r="C78" s="276" t="s">
        <v>3657</v>
      </c>
      <c r="D78" s="61" t="s">
        <v>3813</v>
      </c>
      <c r="E78" s="89">
        <v>42917</v>
      </c>
      <c r="F78" s="89">
        <v>43343</v>
      </c>
      <c r="G78" s="89">
        <v>42871</v>
      </c>
      <c r="H78" s="60">
        <v>100602648</v>
      </c>
      <c r="I78" s="60">
        <v>100602648</v>
      </c>
      <c r="J78" s="56">
        <v>70.928160000000005</v>
      </c>
      <c r="K78" s="56" t="s">
        <v>21</v>
      </c>
      <c r="L78" s="34">
        <v>71355607.137676805</v>
      </c>
      <c r="M78" s="56">
        <v>78.809075000000007</v>
      </c>
      <c r="N78" s="59">
        <v>5</v>
      </c>
      <c r="O78" s="34">
        <v>5030132.4000000004</v>
      </c>
      <c r="P78" s="34">
        <v>3567780.3568838406</v>
      </c>
      <c r="Q78" s="47"/>
      <c r="R78" s="47"/>
      <c r="S78" s="47"/>
      <c r="T78" s="47"/>
      <c r="U78" s="47"/>
      <c r="V78" s="47"/>
      <c r="W78" s="47"/>
      <c r="X78" s="47"/>
      <c r="Y78" s="47"/>
    </row>
    <row r="79" spans="1:25" ht="25.5" x14ac:dyDescent="0.2">
      <c r="A79" s="85" t="s">
        <v>3560</v>
      </c>
      <c r="B79" s="147" t="s">
        <v>787</v>
      </c>
      <c r="C79" s="276" t="s">
        <v>3658</v>
      </c>
      <c r="D79" s="61" t="s">
        <v>788</v>
      </c>
      <c r="E79" s="89">
        <v>42767</v>
      </c>
      <c r="F79" s="89">
        <v>43404</v>
      </c>
      <c r="G79" s="89">
        <v>42871</v>
      </c>
      <c r="H79" s="60">
        <v>400000000</v>
      </c>
      <c r="I79" s="60">
        <v>400000000</v>
      </c>
      <c r="J79" s="56">
        <v>89.999999000000003</v>
      </c>
      <c r="K79" s="56" t="s">
        <v>21</v>
      </c>
      <c r="L79" s="34">
        <v>359999996</v>
      </c>
      <c r="M79" s="56">
        <v>100</v>
      </c>
      <c r="N79" s="59">
        <v>5</v>
      </c>
      <c r="O79" s="34">
        <v>20000000</v>
      </c>
      <c r="P79" s="34">
        <v>17999999.800000001</v>
      </c>
      <c r="Q79" s="47"/>
      <c r="R79" s="47"/>
      <c r="S79" s="47"/>
      <c r="T79" s="47"/>
      <c r="U79" s="47"/>
      <c r="V79" s="47"/>
      <c r="W79" s="47"/>
      <c r="X79" s="47"/>
      <c r="Y79" s="47"/>
    </row>
    <row r="80" spans="1:25" ht="25.5" x14ac:dyDescent="0.2">
      <c r="A80" s="85" t="s">
        <v>3560</v>
      </c>
      <c r="B80" s="147" t="s">
        <v>3592</v>
      </c>
      <c r="C80" s="276" t="s">
        <v>3659</v>
      </c>
      <c r="D80" s="61" t="s">
        <v>602</v>
      </c>
      <c r="E80" s="89">
        <v>42767</v>
      </c>
      <c r="F80" s="89">
        <v>43616</v>
      </c>
      <c r="G80" s="89">
        <v>42871</v>
      </c>
      <c r="H80" s="60">
        <v>342803320</v>
      </c>
      <c r="I80" s="60">
        <v>342803320</v>
      </c>
      <c r="J80" s="56">
        <v>79.531919000000002</v>
      </c>
      <c r="K80" s="56" t="s">
        <v>21</v>
      </c>
      <c r="L80" s="34">
        <v>272638058.79171079</v>
      </c>
      <c r="M80" s="56">
        <v>88.368798999999996</v>
      </c>
      <c r="N80" s="59">
        <v>5</v>
      </c>
      <c r="O80" s="34">
        <v>17140166</v>
      </c>
      <c r="P80" s="34">
        <v>13631902.93958554</v>
      </c>
      <c r="Q80" s="47"/>
      <c r="R80" s="47"/>
      <c r="S80" s="47"/>
      <c r="T80" s="47"/>
      <c r="U80" s="47"/>
      <c r="V80" s="47"/>
      <c r="W80" s="47"/>
      <c r="X80" s="47"/>
      <c r="Y80" s="47"/>
    </row>
    <row r="81" spans="1:25" x14ac:dyDescent="0.2">
      <c r="A81" s="85" t="s">
        <v>3560</v>
      </c>
      <c r="B81" s="147" t="s">
        <v>3108</v>
      </c>
      <c r="C81" s="276" t="s">
        <v>3660</v>
      </c>
      <c r="D81" s="61" t="s">
        <v>472</v>
      </c>
      <c r="E81" s="89">
        <v>42885</v>
      </c>
      <c r="F81" s="89">
        <v>43584</v>
      </c>
      <c r="G81" s="89">
        <v>42871</v>
      </c>
      <c r="H81" s="60">
        <v>200351390</v>
      </c>
      <c r="I81" s="60">
        <v>200351390</v>
      </c>
      <c r="J81" s="56">
        <v>71.033973000000003</v>
      </c>
      <c r="K81" s="56" t="s">
        <v>21</v>
      </c>
      <c r="L81" s="34">
        <v>142317552.27772471</v>
      </c>
      <c r="M81" s="56">
        <v>78.926640000000006</v>
      </c>
      <c r="N81" s="59">
        <v>5</v>
      </c>
      <c r="O81" s="34">
        <v>10017569.5</v>
      </c>
      <c r="P81" s="34">
        <v>7115877.6138862362</v>
      </c>
      <c r="Q81" s="47"/>
      <c r="R81" s="47"/>
      <c r="S81" s="47"/>
      <c r="T81" s="47"/>
      <c r="U81" s="47"/>
      <c r="V81" s="47"/>
      <c r="W81" s="47"/>
      <c r="X81" s="47"/>
      <c r="Y81" s="47"/>
    </row>
    <row r="82" spans="1:25" x14ac:dyDescent="0.2">
      <c r="A82" s="85" t="s">
        <v>3560</v>
      </c>
      <c r="B82" s="147" t="s">
        <v>3593</v>
      </c>
      <c r="C82" s="276" t="s">
        <v>3661</v>
      </c>
      <c r="D82" s="61" t="s">
        <v>3814</v>
      </c>
      <c r="E82" s="89">
        <v>42887</v>
      </c>
      <c r="F82" s="89">
        <v>43343</v>
      </c>
      <c r="G82" s="89">
        <v>42871</v>
      </c>
      <c r="H82" s="60">
        <v>200070000</v>
      </c>
      <c r="I82" s="60">
        <v>200070000</v>
      </c>
      <c r="J82" s="56">
        <v>89.999995999999996</v>
      </c>
      <c r="K82" s="56" t="s">
        <v>21</v>
      </c>
      <c r="L82" s="34">
        <v>180062991.99719998</v>
      </c>
      <c r="M82" s="56">
        <v>100</v>
      </c>
      <c r="N82" s="59">
        <v>5</v>
      </c>
      <c r="O82" s="34">
        <v>10003500</v>
      </c>
      <c r="P82" s="34">
        <v>9003149.5998599995</v>
      </c>
      <c r="Q82" s="47"/>
      <c r="R82" s="47"/>
      <c r="S82" s="47"/>
      <c r="T82" s="47"/>
      <c r="U82" s="47"/>
      <c r="V82" s="47"/>
      <c r="W82" s="47"/>
      <c r="X82" s="47"/>
      <c r="Y82" s="47"/>
    </row>
    <row r="83" spans="1:25" x14ac:dyDescent="0.2">
      <c r="A83" s="85" t="s">
        <v>3560</v>
      </c>
      <c r="B83" s="147" t="s">
        <v>986</v>
      </c>
      <c r="C83" s="276" t="s">
        <v>3662</v>
      </c>
      <c r="D83" s="61" t="s">
        <v>3376</v>
      </c>
      <c r="E83" s="89">
        <v>42767</v>
      </c>
      <c r="F83" s="89">
        <v>43616</v>
      </c>
      <c r="G83" s="89">
        <v>42871</v>
      </c>
      <c r="H83" s="60">
        <v>299976000</v>
      </c>
      <c r="I83" s="60">
        <v>299976000</v>
      </c>
      <c r="J83" s="56">
        <v>80.275296999999995</v>
      </c>
      <c r="K83" s="56" t="s">
        <v>21</v>
      </c>
      <c r="L83" s="34">
        <v>240806624.92871997</v>
      </c>
      <c r="M83" s="56">
        <v>89.194777000000002</v>
      </c>
      <c r="N83" s="59">
        <v>5</v>
      </c>
      <c r="O83" s="34">
        <v>14998800</v>
      </c>
      <c r="P83" s="34">
        <v>12040331.246435998</v>
      </c>
      <c r="Q83" s="47"/>
      <c r="R83" s="47"/>
      <c r="S83" s="47"/>
      <c r="T83" s="47"/>
      <c r="U83" s="47"/>
      <c r="V83" s="47"/>
      <c r="W83" s="47"/>
      <c r="X83" s="47"/>
      <c r="Y83" s="47"/>
    </row>
    <row r="84" spans="1:25" x14ac:dyDescent="0.2">
      <c r="A84" s="85" t="s">
        <v>3560</v>
      </c>
      <c r="B84" s="147" t="s">
        <v>3594</v>
      </c>
      <c r="C84" s="276" t="s">
        <v>3663</v>
      </c>
      <c r="D84" s="61" t="s">
        <v>3815</v>
      </c>
      <c r="E84" s="89">
        <v>42826</v>
      </c>
      <c r="F84" s="89">
        <v>43555</v>
      </c>
      <c r="G84" s="89">
        <v>42871</v>
      </c>
      <c r="H84" s="60">
        <v>449600000</v>
      </c>
      <c r="I84" s="60">
        <v>449600000</v>
      </c>
      <c r="J84" s="56">
        <v>71.202346000000006</v>
      </c>
      <c r="K84" s="56" t="s">
        <v>21</v>
      </c>
      <c r="L84" s="34">
        <v>320125747.616</v>
      </c>
      <c r="M84" s="56">
        <v>79.113718000000006</v>
      </c>
      <c r="N84" s="59">
        <v>5</v>
      </c>
      <c r="O84" s="34">
        <v>22480000</v>
      </c>
      <c r="P84" s="34">
        <v>16006287.380799999</v>
      </c>
      <c r="Q84" s="47"/>
      <c r="R84" s="47"/>
      <c r="S84" s="47"/>
      <c r="T84" s="47"/>
      <c r="U84" s="47"/>
      <c r="V84" s="47"/>
      <c r="W84" s="47"/>
      <c r="X84" s="47"/>
      <c r="Y84" s="47"/>
    </row>
    <row r="85" spans="1:25" x14ac:dyDescent="0.2">
      <c r="A85" s="85" t="s">
        <v>3560</v>
      </c>
      <c r="B85" s="147" t="s">
        <v>1004</v>
      </c>
      <c r="C85" s="276" t="s">
        <v>3664</v>
      </c>
      <c r="D85" s="92" t="s">
        <v>1005</v>
      </c>
      <c r="E85" s="93">
        <v>42736</v>
      </c>
      <c r="F85" s="93">
        <v>43830</v>
      </c>
      <c r="G85" s="93">
        <v>42871</v>
      </c>
      <c r="H85" s="94">
        <v>277000000</v>
      </c>
      <c r="I85" s="94">
        <v>277000000</v>
      </c>
      <c r="J85" s="85">
        <v>70.866135999999997</v>
      </c>
      <c r="K85" s="85" t="s">
        <v>21</v>
      </c>
      <c r="L85" s="30">
        <v>196299196.72</v>
      </c>
      <c r="M85" s="85">
        <v>78.740156999999996</v>
      </c>
      <c r="N85" s="95">
        <v>5</v>
      </c>
      <c r="O85" s="30">
        <v>13850000</v>
      </c>
      <c r="P85" s="30">
        <v>9814959.8360000011</v>
      </c>
    </row>
    <row r="86" spans="1:25" ht="25.5" x14ac:dyDescent="0.2">
      <c r="A86" s="85" t="s">
        <v>3560</v>
      </c>
      <c r="B86" s="147" t="s">
        <v>3595</v>
      </c>
      <c r="C86" s="276" t="s">
        <v>3665</v>
      </c>
      <c r="D86" s="92" t="s">
        <v>3816</v>
      </c>
      <c r="E86" s="93">
        <v>42736</v>
      </c>
      <c r="F86" s="93">
        <v>43465</v>
      </c>
      <c r="G86" s="93">
        <v>42871</v>
      </c>
      <c r="H86" s="94">
        <v>399999999</v>
      </c>
      <c r="I86" s="94">
        <v>399999999</v>
      </c>
      <c r="J86" s="85">
        <v>89.999999000000003</v>
      </c>
      <c r="K86" s="85" t="s">
        <v>21</v>
      </c>
      <c r="L86" s="30">
        <v>359999995.10000002</v>
      </c>
      <c r="M86" s="85">
        <v>100</v>
      </c>
      <c r="N86" s="95">
        <v>5</v>
      </c>
      <c r="O86" s="30">
        <v>19999999.949999999</v>
      </c>
      <c r="P86" s="30">
        <v>17999999.754999999</v>
      </c>
    </row>
    <row r="87" spans="1:25" ht="25.5" x14ac:dyDescent="0.2">
      <c r="A87" s="85" t="s">
        <v>3560</v>
      </c>
      <c r="B87" s="147" t="s">
        <v>794</v>
      </c>
      <c r="C87" s="276" t="s">
        <v>796</v>
      </c>
      <c r="D87" s="92" t="s">
        <v>795</v>
      </c>
      <c r="E87" s="93">
        <v>42767</v>
      </c>
      <c r="F87" s="93">
        <v>43616</v>
      </c>
      <c r="G87" s="93">
        <v>42871</v>
      </c>
      <c r="H87" s="94">
        <v>221497600</v>
      </c>
      <c r="I87" s="94">
        <v>221497600</v>
      </c>
      <c r="J87" s="85">
        <v>89.999995999999996</v>
      </c>
      <c r="K87" s="85" t="s">
        <v>21</v>
      </c>
      <c r="L87" s="30">
        <v>199347831.14009598</v>
      </c>
      <c r="M87" s="85">
        <v>100</v>
      </c>
      <c r="N87" s="95">
        <v>5</v>
      </c>
      <c r="O87" s="30">
        <v>11074880</v>
      </c>
      <c r="P87" s="30">
        <v>9967391.5570047982</v>
      </c>
    </row>
    <row r="88" spans="1:25" x14ac:dyDescent="0.2">
      <c r="A88" s="85" t="s">
        <v>3560</v>
      </c>
      <c r="B88" s="147" t="s">
        <v>3596</v>
      </c>
      <c r="C88" s="276" t="s">
        <v>3666</v>
      </c>
      <c r="D88" s="92" t="s">
        <v>3817</v>
      </c>
      <c r="E88" s="93">
        <v>42795</v>
      </c>
      <c r="F88" s="93">
        <v>43465</v>
      </c>
      <c r="G88" s="93">
        <v>42871</v>
      </c>
      <c r="H88" s="94">
        <v>200000000</v>
      </c>
      <c r="I88" s="94">
        <v>200000000</v>
      </c>
      <c r="J88" s="85">
        <v>89.999998000000005</v>
      </c>
      <c r="K88" s="85" t="s">
        <v>21</v>
      </c>
      <c r="L88" s="30">
        <v>179999996</v>
      </c>
      <c r="M88" s="85">
        <v>100</v>
      </c>
      <c r="N88" s="95">
        <v>5</v>
      </c>
      <c r="O88" s="30">
        <v>10000000</v>
      </c>
      <c r="P88" s="30">
        <v>8999999.8000000007</v>
      </c>
    </row>
    <row r="89" spans="1:25" ht="25.5" x14ac:dyDescent="0.2">
      <c r="A89" s="85" t="s">
        <v>3560</v>
      </c>
      <c r="B89" s="147" t="s">
        <v>1886</v>
      </c>
      <c r="C89" s="276" t="s">
        <v>3667</v>
      </c>
      <c r="D89" s="92" t="s">
        <v>1887</v>
      </c>
      <c r="E89" s="93">
        <v>42767</v>
      </c>
      <c r="F89" s="93">
        <v>43616</v>
      </c>
      <c r="G89" s="93">
        <v>42950</v>
      </c>
      <c r="H89" s="94">
        <v>236600000</v>
      </c>
      <c r="I89" s="94">
        <v>236600000</v>
      </c>
      <c r="J89" s="85">
        <v>89.999994999999998</v>
      </c>
      <c r="K89" s="85" t="s">
        <v>21</v>
      </c>
      <c r="L89" s="30">
        <v>212939988.16999999</v>
      </c>
      <c r="M89" s="85">
        <v>100</v>
      </c>
      <c r="N89" s="95">
        <v>5</v>
      </c>
      <c r="O89" s="30">
        <v>11830000</v>
      </c>
      <c r="P89" s="30">
        <v>10646999.408499999</v>
      </c>
    </row>
    <row r="90" spans="1:25" ht="25.5" x14ac:dyDescent="0.2">
      <c r="A90" s="85" t="s">
        <v>3560</v>
      </c>
      <c r="B90" s="147" t="s">
        <v>753</v>
      </c>
      <c r="C90" s="276" t="s">
        <v>3668</v>
      </c>
      <c r="D90" s="92" t="s">
        <v>395</v>
      </c>
      <c r="E90" s="93">
        <v>42705</v>
      </c>
      <c r="F90" s="93">
        <v>43435</v>
      </c>
      <c r="G90" s="93">
        <v>42871</v>
      </c>
      <c r="H90" s="94">
        <v>499500000</v>
      </c>
      <c r="I90" s="94">
        <v>499500000</v>
      </c>
      <c r="J90" s="85">
        <v>71.344256999999999</v>
      </c>
      <c r="K90" s="85" t="s">
        <v>21</v>
      </c>
      <c r="L90" s="30">
        <v>356364563.71499997</v>
      </c>
      <c r="M90" s="85">
        <v>79.271400999999997</v>
      </c>
      <c r="N90" s="95">
        <v>5</v>
      </c>
      <c r="O90" s="30">
        <v>24975000</v>
      </c>
      <c r="P90" s="30">
        <v>17818228.185749996</v>
      </c>
    </row>
    <row r="91" spans="1:25" ht="25.5" x14ac:dyDescent="0.2">
      <c r="A91" s="85" t="s">
        <v>3560</v>
      </c>
      <c r="B91" s="147" t="s">
        <v>1879</v>
      </c>
      <c r="C91" s="276" t="s">
        <v>3669</v>
      </c>
      <c r="D91" s="92" t="s">
        <v>718</v>
      </c>
      <c r="E91" s="93">
        <v>43466</v>
      </c>
      <c r="F91" s="93">
        <v>44106</v>
      </c>
      <c r="G91" s="93">
        <v>43616</v>
      </c>
      <c r="H91" s="94">
        <v>300000000</v>
      </c>
      <c r="I91" s="94">
        <v>300000000</v>
      </c>
      <c r="J91" s="85">
        <v>90</v>
      </c>
      <c r="K91" s="85" t="s">
        <v>21</v>
      </c>
      <c r="L91" s="30">
        <v>270000000</v>
      </c>
      <c r="M91" s="85">
        <v>100</v>
      </c>
      <c r="N91" s="95">
        <v>5</v>
      </c>
      <c r="O91" s="30">
        <v>15000000</v>
      </c>
      <c r="P91" s="30">
        <v>13500000</v>
      </c>
    </row>
    <row r="92" spans="1:25" x14ac:dyDescent="0.2">
      <c r="A92" s="85" t="s">
        <v>3560</v>
      </c>
      <c r="B92" s="147" t="s">
        <v>1851</v>
      </c>
      <c r="C92" s="276" t="s">
        <v>3670</v>
      </c>
      <c r="D92" s="92" t="s">
        <v>397</v>
      </c>
      <c r="E92" s="93">
        <v>43466</v>
      </c>
      <c r="F92" s="93">
        <v>44196</v>
      </c>
      <c r="G92" s="93">
        <v>43451</v>
      </c>
      <c r="H92" s="94">
        <v>487865050</v>
      </c>
      <c r="I92" s="94">
        <v>487865050</v>
      </c>
      <c r="J92" s="85">
        <v>90</v>
      </c>
      <c r="K92" s="85" t="s">
        <v>21</v>
      </c>
      <c r="L92" s="30">
        <v>439078545</v>
      </c>
      <c r="M92" s="85">
        <v>100</v>
      </c>
      <c r="N92" s="95">
        <v>5</v>
      </c>
      <c r="O92" s="30">
        <v>24393252.5</v>
      </c>
      <c r="P92" s="30">
        <v>21953927.25</v>
      </c>
    </row>
    <row r="93" spans="1:25" ht="25.5" x14ac:dyDescent="0.2">
      <c r="A93" s="85" t="s">
        <v>3561</v>
      </c>
      <c r="B93" s="147" t="s">
        <v>1079</v>
      </c>
      <c r="C93" s="276" t="s">
        <v>3671</v>
      </c>
      <c r="D93" s="92" t="s">
        <v>1081</v>
      </c>
      <c r="E93" s="93">
        <v>42614</v>
      </c>
      <c r="F93" s="93">
        <v>43555</v>
      </c>
      <c r="G93" s="93">
        <v>42856</v>
      </c>
      <c r="H93" s="94">
        <v>199570365</v>
      </c>
      <c r="I93" s="94">
        <v>199570365</v>
      </c>
      <c r="J93" s="85">
        <v>83.660324000000003</v>
      </c>
      <c r="K93" s="85" t="s">
        <v>21</v>
      </c>
      <c r="L93" s="30">
        <v>166961213.9669826</v>
      </c>
      <c r="M93" s="85">
        <v>92.955922000000001</v>
      </c>
      <c r="N93" s="95">
        <v>5</v>
      </c>
      <c r="O93" s="30">
        <v>9978518.25</v>
      </c>
      <c r="P93" s="30">
        <v>8348060.6983491303</v>
      </c>
    </row>
    <row r="94" spans="1:25" x14ac:dyDescent="0.2">
      <c r="A94" s="85" t="s">
        <v>3561</v>
      </c>
      <c r="B94" s="147" t="s">
        <v>797</v>
      </c>
      <c r="C94" s="276" t="s">
        <v>798</v>
      </c>
      <c r="D94" s="92" t="s">
        <v>446</v>
      </c>
      <c r="E94" s="93">
        <v>42583</v>
      </c>
      <c r="F94" s="93">
        <v>43465</v>
      </c>
      <c r="G94" s="93">
        <v>42856</v>
      </c>
      <c r="H94" s="94">
        <v>220000000</v>
      </c>
      <c r="I94" s="94">
        <v>220000000</v>
      </c>
      <c r="J94" s="85">
        <v>71.347707</v>
      </c>
      <c r="K94" s="85" t="s">
        <v>21</v>
      </c>
      <c r="L94" s="30">
        <v>156964955.40000001</v>
      </c>
      <c r="M94" s="85">
        <v>79.275233</v>
      </c>
      <c r="N94" s="95">
        <v>5</v>
      </c>
      <c r="O94" s="30">
        <v>11000000</v>
      </c>
      <c r="P94" s="30">
        <v>7848247.7699999996</v>
      </c>
    </row>
    <row r="95" spans="1:25" x14ac:dyDescent="0.2">
      <c r="A95" s="85" t="s">
        <v>3561</v>
      </c>
      <c r="B95" s="147" t="s">
        <v>3597</v>
      </c>
      <c r="C95" s="276" t="s">
        <v>3672</v>
      </c>
      <c r="D95" s="92" t="s">
        <v>3275</v>
      </c>
      <c r="E95" s="93">
        <v>42583</v>
      </c>
      <c r="F95" s="93">
        <v>43465</v>
      </c>
      <c r="G95" s="93">
        <v>42856</v>
      </c>
      <c r="H95" s="94">
        <v>220000000</v>
      </c>
      <c r="I95" s="94">
        <v>220000000</v>
      </c>
      <c r="J95" s="85">
        <v>90</v>
      </c>
      <c r="K95" s="85" t="s">
        <v>21</v>
      </c>
      <c r="L95" s="30">
        <v>198000000</v>
      </c>
      <c r="M95" s="85">
        <v>100</v>
      </c>
      <c r="N95" s="95">
        <v>5</v>
      </c>
      <c r="O95" s="30">
        <v>11000000</v>
      </c>
      <c r="P95" s="30">
        <v>9900000</v>
      </c>
    </row>
    <row r="96" spans="1:25" ht="25.5" x14ac:dyDescent="0.2">
      <c r="A96" s="85" t="s">
        <v>3561</v>
      </c>
      <c r="B96" s="147" t="s">
        <v>799</v>
      </c>
      <c r="C96" s="276" t="s">
        <v>801</v>
      </c>
      <c r="D96" s="92" t="s">
        <v>800</v>
      </c>
      <c r="E96" s="93">
        <v>42583</v>
      </c>
      <c r="F96" s="93">
        <v>43465</v>
      </c>
      <c r="G96" s="93">
        <v>42856</v>
      </c>
      <c r="H96" s="94">
        <v>400000000</v>
      </c>
      <c r="I96" s="94">
        <v>400000000</v>
      </c>
      <c r="J96" s="85">
        <v>71.540609000000003</v>
      </c>
      <c r="K96" s="85" t="s">
        <v>21</v>
      </c>
      <c r="L96" s="30">
        <v>286162436</v>
      </c>
      <c r="M96" s="85">
        <v>79.489566999999994</v>
      </c>
      <c r="N96" s="95">
        <v>5</v>
      </c>
      <c r="O96" s="30">
        <v>20000000</v>
      </c>
      <c r="P96" s="30">
        <v>14308121.800000001</v>
      </c>
    </row>
    <row r="97" spans="1:16" x14ac:dyDescent="0.2">
      <c r="A97" s="85" t="s">
        <v>3561</v>
      </c>
      <c r="B97" s="147" t="s">
        <v>3598</v>
      </c>
      <c r="C97" s="276" t="s">
        <v>3673</v>
      </c>
      <c r="D97" s="92" t="s">
        <v>3818</v>
      </c>
      <c r="E97" s="93">
        <v>42583</v>
      </c>
      <c r="F97" s="93">
        <v>43465</v>
      </c>
      <c r="G97" s="93">
        <v>43269</v>
      </c>
      <c r="H97" s="94">
        <v>220000000</v>
      </c>
      <c r="I97" s="94">
        <v>220000000</v>
      </c>
      <c r="J97" s="85">
        <v>89.999999000000003</v>
      </c>
      <c r="K97" s="85" t="s">
        <v>21</v>
      </c>
      <c r="L97" s="30">
        <v>197999997.80000001</v>
      </c>
      <c r="M97" s="85">
        <v>100</v>
      </c>
      <c r="N97" s="95">
        <v>5</v>
      </c>
      <c r="O97" s="30">
        <v>11000000</v>
      </c>
      <c r="P97" s="30">
        <v>9899999.8900000006</v>
      </c>
    </row>
    <row r="98" spans="1:16" x14ac:dyDescent="0.2">
      <c r="A98" s="85" t="s">
        <v>3561</v>
      </c>
      <c r="B98" s="147" t="s">
        <v>3599</v>
      </c>
      <c r="C98" s="276" t="s">
        <v>3674</v>
      </c>
      <c r="D98" s="92" t="s">
        <v>3819</v>
      </c>
      <c r="E98" s="93">
        <v>43466</v>
      </c>
      <c r="F98" s="93">
        <v>44196</v>
      </c>
      <c r="G98" s="93">
        <v>43651</v>
      </c>
      <c r="H98" s="94">
        <v>100000001</v>
      </c>
      <c r="I98" s="94">
        <v>100000001</v>
      </c>
      <c r="J98" s="85">
        <v>71.103391000000002</v>
      </c>
      <c r="K98" s="85" t="s">
        <v>21</v>
      </c>
      <c r="L98" s="30">
        <v>71103391.711033911</v>
      </c>
      <c r="M98" s="85">
        <v>79.003775000000005</v>
      </c>
      <c r="N98" s="95">
        <v>5</v>
      </c>
      <c r="O98" s="30">
        <v>5000000.05</v>
      </c>
      <c r="P98" s="30">
        <v>3555169.5855516959</v>
      </c>
    </row>
    <row r="99" spans="1:16" x14ac:dyDescent="0.2">
      <c r="A99" s="85" t="s">
        <v>3561</v>
      </c>
      <c r="B99" s="147" t="s">
        <v>797</v>
      </c>
      <c r="C99" s="276" t="s">
        <v>3675</v>
      </c>
      <c r="D99" s="92" t="s">
        <v>446</v>
      </c>
      <c r="E99" s="93">
        <v>43739</v>
      </c>
      <c r="F99" s="93">
        <v>44104</v>
      </c>
      <c r="G99" s="93">
        <v>43959</v>
      </c>
      <c r="H99" s="94">
        <v>230000000</v>
      </c>
      <c r="I99" s="94">
        <v>230000000</v>
      </c>
      <c r="J99" s="85">
        <v>90</v>
      </c>
      <c r="K99" s="85" t="s">
        <v>21</v>
      </c>
      <c r="L99" s="30">
        <v>207000000</v>
      </c>
      <c r="M99" s="85">
        <v>100</v>
      </c>
      <c r="N99" s="95">
        <v>5</v>
      </c>
      <c r="O99" s="30">
        <v>11500000</v>
      </c>
      <c r="P99" s="30">
        <v>10350000</v>
      </c>
    </row>
    <row r="100" spans="1:16" x14ac:dyDescent="0.2">
      <c r="A100" s="85" t="s">
        <v>3561</v>
      </c>
      <c r="B100" s="147" t="s">
        <v>3600</v>
      </c>
      <c r="C100" s="276" t="s">
        <v>3676</v>
      </c>
      <c r="D100" s="92" t="s">
        <v>3820</v>
      </c>
      <c r="E100" s="93">
        <v>43678</v>
      </c>
      <c r="F100" s="93">
        <v>44561</v>
      </c>
      <c r="G100" s="93">
        <v>43959</v>
      </c>
      <c r="H100" s="94">
        <v>220000000</v>
      </c>
      <c r="I100" s="94">
        <v>220000000</v>
      </c>
      <c r="J100" s="85">
        <v>89.999999000000003</v>
      </c>
      <c r="K100" s="85" t="s">
        <v>21</v>
      </c>
      <c r="L100" s="30">
        <v>197999997.80000001</v>
      </c>
      <c r="M100" s="85">
        <v>100</v>
      </c>
      <c r="N100" s="95">
        <v>5</v>
      </c>
      <c r="O100" s="30">
        <v>11000000</v>
      </c>
      <c r="P100" s="30">
        <v>9899999.8900000006</v>
      </c>
    </row>
    <row r="101" spans="1:16" ht="25.5" x14ac:dyDescent="0.2">
      <c r="A101" s="85" t="s">
        <v>3562</v>
      </c>
      <c r="B101" s="147" t="s">
        <v>802</v>
      </c>
      <c r="C101" s="276" t="s">
        <v>3677</v>
      </c>
      <c r="D101" s="92" t="s">
        <v>803</v>
      </c>
      <c r="E101" s="93">
        <v>42583</v>
      </c>
      <c r="F101" s="93">
        <v>43100</v>
      </c>
      <c r="G101" s="93">
        <v>42723</v>
      </c>
      <c r="H101" s="94">
        <v>100000000</v>
      </c>
      <c r="I101" s="94">
        <v>100000000</v>
      </c>
      <c r="J101" s="85">
        <v>70.866139000000004</v>
      </c>
      <c r="K101" s="85" t="s">
        <v>21</v>
      </c>
      <c r="L101" s="30">
        <v>70866139</v>
      </c>
      <c r="M101" s="85">
        <v>78.740159000000006</v>
      </c>
      <c r="N101" s="95">
        <v>5</v>
      </c>
      <c r="O101" s="30">
        <v>5000000</v>
      </c>
      <c r="P101" s="30">
        <v>3543306.95</v>
      </c>
    </row>
    <row r="102" spans="1:16" x14ac:dyDescent="0.2">
      <c r="A102" s="85" t="s">
        <v>3562</v>
      </c>
      <c r="B102" s="147" t="s">
        <v>3601</v>
      </c>
      <c r="C102" s="276" t="s">
        <v>3678</v>
      </c>
      <c r="D102" s="92" t="s">
        <v>404</v>
      </c>
      <c r="E102" s="93">
        <v>42614</v>
      </c>
      <c r="F102" s="93">
        <v>43524</v>
      </c>
      <c r="G102" s="93">
        <v>42892</v>
      </c>
      <c r="H102" s="94">
        <v>280000000</v>
      </c>
      <c r="I102" s="94">
        <v>280000000</v>
      </c>
      <c r="J102" s="85">
        <v>89.999999000000003</v>
      </c>
      <c r="K102" s="85" t="s">
        <v>21</v>
      </c>
      <c r="L102" s="30">
        <v>251999997.19999999</v>
      </c>
      <c r="M102" s="85">
        <v>100</v>
      </c>
      <c r="N102" s="95">
        <v>5</v>
      </c>
      <c r="O102" s="30">
        <v>14000000</v>
      </c>
      <c r="P102" s="30">
        <v>12599999.859999999</v>
      </c>
    </row>
    <row r="103" spans="1:16" x14ac:dyDescent="0.2">
      <c r="A103" s="85" t="s">
        <v>3562</v>
      </c>
      <c r="B103" s="147" t="s">
        <v>804</v>
      </c>
      <c r="C103" s="276" t="s">
        <v>805</v>
      </c>
      <c r="D103" s="92" t="s">
        <v>391</v>
      </c>
      <c r="E103" s="93">
        <v>42675</v>
      </c>
      <c r="F103" s="93">
        <v>43404</v>
      </c>
      <c r="G103" s="93">
        <v>42723</v>
      </c>
      <c r="H103" s="94">
        <v>539999893</v>
      </c>
      <c r="I103" s="94">
        <v>539999893</v>
      </c>
      <c r="J103" s="85">
        <v>89.999998000000005</v>
      </c>
      <c r="K103" s="85" t="s">
        <v>21</v>
      </c>
      <c r="L103" s="30">
        <v>485999892.90000212</v>
      </c>
      <c r="M103" s="85">
        <v>100</v>
      </c>
      <c r="N103" s="95">
        <v>5</v>
      </c>
      <c r="O103" s="30">
        <v>26999994.649999999</v>
      </c>
      <c r="P103" s="30">
        <v>24299994.645000104</v>
      </c>
    </row>
    <row r="104" spans="1:16" x14ac:dyDescent="0.2">
      <c r="A104" s="85" t="s">
        <v>3562</v>
      </c>
      <c r="B104" s="147" t="s">
        <v>3602</v>
      </c>
      <c r="C104" s="276" t="s">
        <v>3679</v>
      </c>
      <c r="D104" s="92" t="s">
        <v>164</v>
      </c>
      <c r="E104" s="93">
        <v>42614</v>
      </c>
      <c r="F104" s="93">
        <v>43404</v>
      </c>
      <c r="G104" s="93">
        <v>42723</v>
      </c>
      <c r="H104" s="94">
        <v>299936921</v>
      </c>
      <c r="I104" s="94">
        <v>299936921</v>
      </c>
      <c r="J104" s="85">
        <v>89.999999000000003</v>
      </c>
      <c r="K104" s="85" t="s">
        <v>21</v>
      </c>
      <c r="L104" s="30">
        <v>269943225.90063077</v>
      </c>
      <c r="M104" s="85">
        <v>100</v>
      </c>
      <c r="N104" s="95">
        <v>5</v>
      </c>
      <c r="O104" s="30">
        <v>14996846.050000001</v>
      </c>
      <c r="P104" s="30">
        <v>13497161.295031538</v>
      </c>
    </row>
    <row r="105" spans="1:16" x14ac:dyDescent="0.2">
      <c r="A105" s="85" t="s">
        <v>3562</v>
      </c>
      <c r="B105" s="147" t="s">
        <v>806</v>
      </c>
      <c r="C105" s="276" t="s">
        <v>808</v>
      </c>
      <c r="D105" s="92" t="s">
        <v>807</v>
      </c>
      <c r="E105" s="93">
        <v>42614</v>
      </c>
      <c r="F105" s="93">
        <v>43524</v>
      </c>
      <c r="G105" s="93">
        <v>42892</v>
      </c>
      <c r="H105" s="94">
        <v>150050162</v>
      </c>
      <c r="I105" s="94">
        <v>150050162</v>
      </c>
      <c r="J105" s="85">
        <v>89.999998000000005</v>
      </c>
      <c r="K105" s="85" t="s">
        <v>21</v>
      </c>
      <c r="L105" s="30">
        <v>135045142.79899678</v>
      </c>
      <c r="M105" s="85">
        <v>100</v>
      </c>
      <c r="N105" s="95">
        <v>5</v>
      </c>
      <c r="O105" s="30">
        <v>7502508.0999999996</v>
      </c>
      <c r="P105" s="30">
        <v>6752257.1399498396</v>
      </c>
    </row>
    <row r="106" spans="1:16" x14ac:dyDescent="0.2">
      <c r="A106" s="85" t="s">
        <v>3562</v>
      </c>
      <c r="B106" s="147" t="s">
        <v>3456</v>
      </c>
      <c r="C106" s="276" t="s">
        <v>3680</v>
      </c>
      <c r="D106" s="92" t="s">
        <v>3540</v>
      </c>
      <c r="E106" s="93">
        <v>42736</v>
      </c>
      <c r="F106" s="93">
        <v>43312</v>
      </c>
      <c r="G106" s="93">
        <v>42892</v>
      </c>
      <c r="H106" s="94">
        <v>99985347</v>
      </c>
      <c r="I106" s="94">
        <v>99985347</v>
      </c>
      <c r="J106" s="85">
        <v>89.999994999999998</v>
      </c>
      <c r="K106" s="85" t="s">
        <v>21</v>
      </c>
      <c r="L106" s="30">
        <v>89986807.300732657</v>
      </c>
      <c r="M106" s="85">
        <v>100</v>
      </c>
      <c r="N106" s="95">
        <v>5</v>
      </c>
      <c r="O106" s="30">
        <v>4999267.3499999996</v>
      </c>
      <c r="P106" s="30">
        <v>4499340.3650366329</v>
      </c>
    </row>
    <row r="107" spans="1:16" x14ac:dyDescent="0.2">
      <c r="A107" s="85" t="s">
        <v>3562</v>
      </c>
      <c r="B107" s="147" t="s">
        <v>3454</v>
      </c>
      <c r="C107" s="276" t="s">
        <v>3681</v>
      </c>
      <c r="D107" s="92" t="s">
        <v>779</v>
      </c>
      <c r="E107" s="93">
        <v>42614</v>
      </c>
      <c r="F107" s="93">
        <v>43190</v>
      </c>
      <c r="G107" s="93">
        <v>42892</v>
      </c>
      <c r="H107" s="94">
        <v>500000000</v>
      </c>
      <c r="I107" s="94">
        <v>500000000</v>
      </c>
      <c r="J107" s="85">
        <v>71.741118999999998</v>
      </c>
      <c r="K107" s="85" t="s">
        <v>21</v>
      </c>
      <c r="L107" s="30">
        <v>358705595</v>
      </c>
      <c r="M107" s="85">
        <v>79.712356</v>
      </c>
      <c r="N107" s="95">
        <v>5</v>
      </c>
      <c r="O107" s="30">
        <v>25000000</v>
      </c>
      <c r="P107" s="30">
        <v>17935279.75</v>
      </c>
    </row>
    <row r="108" spans="1:16" x14ac:dyDescent="0.2">
      <c r="A108" s="85" t="s">
        <v>3562</v>
      </c>
      <c r="B108" s="147" t="s">
        <v>3603</v>
      </c>
      <c r="C108" s="276" t="s">
        <v>3682</v>
      </c>
      <c r="D108" s="92" t="s">
        <v>2174</v>
      </c>
      <c r="E108" s="93">
        <v>42675</v>
      </c>
      <c r="F108" s="93">
        <v>43404</v>
      </c>
      <c r="G108" s="93">
        <v>42723</v>
      </c>
      <c r="H108" s="94">
        <v>700001945</v>
      </c>
      <c r="I108" s="94">
        <v>700001945</v>
      </c>
      <c r="J108" s="85">
        <v>71.191599999999994</v>
      </c>
      <c r="K108" s="85" t="s">
        <v>21</v>
      </c>
      <c r="L108" s="30">
        <v>498342584.67661995</v>
      </c>
      <c r="M108" s="85">
        <v>79.101777999999996</v>
      </c>
      <c r="N108" s="95">
        <v>5</v>
      </c>
      <c r="O108" s="30">
        <v>35000097.25</v>
      </c>
      <c r="P108" s="30">
        <v>24917129.233830996</v>
      </c>
    </row>
    <row r="109" spans="1:16" x14ac:dyDescent="0.2">
      <c r="A109" s="85" t="s">
        <v>3563</v>
      </c>
      <c r="B109" s="147" t="s">
        <v>1144</v>
      </c>
      <c r="C109" s="276" t="s">
        <v>3683</v>
      </c>
      <c r="D109" s="92" t="s">
        <v>1145</v>
      </c>
      <c r="E109" s="93">
        <v>42736</v>
      </c>
      <c r="F109" s="93">
        <v>43646</v>
      </c>
      <c r="G109" s="93">
        <v>43269</v>
      </c>
      <c r="H109" s="94">
        <v>275100000</v>
      </c>
      <c r="I109" s="94">
        <v>275100000</v>
      </c>
      <c r="J109" s="85">
        <v>90</v>
      </c>
      <c r="K109" s="85" t="s">
        <v>21</v>
      </c>
      <c r="L109" s="30">
        <v>247590000</v>
      </c>
      <c r="M109" s="85">
        <v>100</v>
      </c>
      <c r="N109" s="95">
        <v>5</v>
      </c>
      <c r="O109" s="30">
        <v>13755000</v>
      </c>
      <c r="P109" s="30">
        <v>12379500</v>
      </c>
    </row>
    <row r="110" spans="1:16" x14ac:dyDescent="0.2">
      <c r="A110" s="85" t="s">
        <v>3563</v>
      </c>
      <c r="B110" s="147" t="s">
        <v>3098</v>
      </c>
      <c r="C110" s="276" t="s">
        <v>3684</v>
      </c>
      <c r="D110" s="92" t="s">
        <v>3184</v>
      </c>
      <c r="E110" s="93">
        <v>42615</v>
      </c>
      <c r="F110" s="93">
        <v>43404</v>
      </c>
      <c r="G110" s="93">
        <v>42853</v>
      </c>
      <c r="H110" s="94">
        <v>199909023</v>
      </c>
      <c r="I110" s="94">
        <v>199909023</v>
      </c>
      <c r="J110" s="85">
        <v>72.863106000000002</v>
      </c>
      <c r="K110" s="85" t="s">
        <v>21</v>
      </c>
      <c r="L110" s="30">
        <v>145659923.33205438</v>
      </c>
      <c r="M110" s="85">
        <v>80.959008999999995</v>
      </c>
      <c r="N110" s="95">
        <v>5</v>
      </c>
      <c r="O110" s="30">
        <v>9995451.1500000004</v>
      </c>
      <c r="P110" s="30">
        <v>7282996.1666027186</v>
      </c>
    </row>
    <row r="111" spans="1:16" x14ac:dyDescent="0.2">
      <c r="A111" s="85" t="s">
        <v>3563</v>
      </c>
      <c r="B111" s="147" t="s">
        <v>3604</v>
      </c>
      <c r="C111" s="276" t="s">
        <v>3685</v>
      </c>
      <c r="D111" s="92" t="s">
        <v>317</v>
      </c>
      <c r="E111" s="93">
        <v>42674</v>
      </c>
      <c r="F111" s="93">
        <v>43404</v>
      </c>
      <c r="G111" s="93">
        <v>42853</v>
      </c>
      <c r="H111" s="94">
        <v>500000000</v>
      </c>
      <c r="I111" s="94">
        <v>500000000</v>
      </c>
      <c r="J111" s="85">
        <v>86.792862999999997</v>
      </c>
      <c r="K111" s="85" t="s">
        <v>21</v>
      </c>
      <c r="L111" s="30">
        <v>433964315</v>
      </c>
      <c r="M111" s="85">
        <v>96.436515</v>
      </c>
      <c r="N111" s="95">
        <v>5</v>
      </c>
      <c r="O111" s="30">
        <v>25000000</v>
      </c>
      <c r="P111" s="30">
        <v>21698215.75</v>
      </c>
    </row>
    <row r="112" spans="1:16" x14ac:dyDescent="0.2">
      <c r="A112" s="85" t="s">
        <v>3563</v>
      </c>
      <c r="B112" s="147" t="s">
        <v>3117</v>
      </c>
      <c r="C112" s="276" t="s">
        <v>3686</v>
      </c>
      <c r="D112" s="92" t="s">
        <v>3234</v>
      </c>
      <c r="E112" s="93">
        <v>42675</v>
      </c>
      <c r="F112" s="93">
        <v>43220</v>
      </c>
      <c r="G112" s="93">
        <v>42853</v>
      </c>
      <c r="H112" s="94">
        <v>80000000</v>
      </c>
      <c r="I112" s="94">
        <v>80000000</v>
      </c>
      <c r="J112" s="85">
        <v>88.946419000000006</v>
      </c>
      <c r="K112" s="85" t="s">
        <v>21</v>
      </c>
      <c r="L112" s="30">
        <v>71157135.200000003</v>
      </c>
      <c r="M112" s="85">
        <v>98.829361000000006</v>
      </c>
      <c r="N112" s="95">
        <v>5</v>
      </c>
      <c r="O112" s="30">
        <v>4000000</v>
      </c>
      <c r="P112" s="30">
        <v>3557856.76</v>
      </c>
    </row>
    <row r="113" spans="1:16" ht="25.5" x14ac:dyDescent="0.2">
      <c r="A113" s="85" t="s">
        <v>3563</v>
      </c>
      <c r="B113" s="147" t="s">
        <v>3605</v>
      </c>
      <c r="C113" s="276" t="s">
        <v>3687</v>
      </c>
      <c r="D113" s="92" t="s">
        <v>259</v>
      </c>
      <c r="E113" s="93">
        <v>42675</v>
      </c>
      <c r="F113" s="93">
        <v>43555</v>
      </c>
      <c r="G113" s="93">
        <v>42853</v>
      </c>
      <c r="H113" s="94">
        <v>460000000</v>
      </c>
      <c r="I113" s="94">
        <v>460000000</v>
      </c>
      <c r="J113" s="85">
        <v>89.999999000000003</v>
      </c>
      <c r="K113" s="85" t="s">
        <v>21</v>
      </c>
      <c r="L113" s="30">
        <v>413999995.39999998</v>
      </c>
      <c r="M113" s="85">
        <v>100</v>
      </c>
      <c r="N113" s="95">
        <v>5</v>
      </c>
      <c r="O113" s="30">
        <v>23000000</v>
      </c>
      <c r="P113" s="30">
        <v>20699999.77</v>
      </c>
    </row>
    <row r="114" spans="1:16" ht="25.5" x14ac:dyDescent="0.2">
      <c r="A114" s="85" t="s">
        <v>3563</v>
      </c>
      <c r="B114" s="147" t="s">
        <v>809</v>
      </c>
      <c r="C114" s="276" t="s">
        <v>3688</v>
      </c>
      <c r="D114" s="92" t="s">
        <v>291</v>
      </c>
      <c r="E114" s="93">
        <v>42614</v>
      </c>
      <c r="F114" s="93">
        <v>43251</v>
      </c>
      <c r="G114" s="93">
        <v>42880</v>
      </c>
      <c r="H114" s="94">
        <v>499426037</v>
      </c>
      <c r="I114" s="94">
        <v>499426037</v>
      </c>
      <c r="J114" s="85">
        <v>77.825658000000004</v>
      </c>
      <c r="K114" s="85" t="s">
        <v>21</v>
      </c>
      <c r="L114" s="30">
        <v>388681599.51857346</v>
      </c>
      <c r="M114" s="85">
        <v>79.982257000000004</v>
      </c>
      <c r="N114" s="95">
        <v>5</v>
      </c>
      <c r="O114" s="30">
        <v>24971301.850000001</v>
      </c>
      <c r="P114" s="30">
        <v>19434079.975928675</v>
      </c>
    </row>
    <row r="115" spans="1:16" x14ac:dyDescent="0.2">
      <c r="A115" s="85" t="s">
        <v>3563</v>
      </c>
      <c r="B115" s="147" t="s">
        <v>3606</v>
      </c>
      <c r="C115" s="276" t="s">
        <v>3689</v>
      </c>
      <c r="D115" s="92" t="s">
        <v>201</v>
      </c>
      <c r="E115" s="93">
        <v>42646</v>
      </c>
      <c r="F115" s="93">
        <v>43404</v>
      </c>
      <c r="G115" s="93">
        <v>42985</v>
      </c>
      <c r="H115" s="94">
        <v>219483150</v>
      </c>
      <c r="I115" s="94">
        <v>219483150</v>
      </c>
      <c r="J115" s="85">
        <v>71.468643</v>
      </c>
      <c r="K115" s="85" t="s">
        <v>21</v>
      </c>
      <c r="L115" s="30">
        <v>156861628.9186545</v>
      </c>
      <c r="M115" s="85">
        <v>79.409603000000004</v>
      </c>
      <c r="N115" s="95">
        <v>5</v>
      </c>
      <c r="O115" s="30">
        <v>10974157.5</v>
      </c>
      <c r="P115" s="30">
        <v>7843081.4459327245</v>
      </c>
    </row>
    <row r="116" spans="1:16" x14ac:dyDescent="0.2">
      <c r="A116" s="85" t="s">
        <v>3563</v>
      </c>
      <c r="B116" s="147" t="s">
        <v>3607</v>
      </c>
      <c r="C116" s="276" t="s">
        <v>3690</v>
      </c>
      <c r="D116" s="92" t="s">
        <v>3821</v>
      </c>
      <c r="E116" s="93">
        <v>42643</v>
      </c>
      <c r="F116" s="93">
        <v>43404</v>
      </c>
      <c r="G116" s="93">
        <v>43269</v>
      </c>
      <c r="H116" s="94">
        <v>98075750</v>
      </c>
      <c r="I116" s="94">
        <v>98075750</v>
      </c>
      <c r="J116" s="85">
        <v>89.999998000000005</v>
      </c>
      <c r="K116" s="85" t="s">
        <v>21</v>
      </c>
      <c r="L116" s="30">
        <v>88268173.038485005</v>
      </c>
      <c r="M116" s="85">
        <v>100</v>
      </c>
      <c r="N116" s="95">
        <v>5</v>
      </c>
      <c r="O116" s="30">
        <v>4903787.5</v>
      </c>
      <c r="P116" s="30">
        <v>4413408.6519242497</v>
      </c>
    </row>
    <row r="117" spans="1:16" x14ac:dyDescent="0.2">
      <c r="A117" s="85" t="s">
        <v>3563</v>
      </c>
      <c r="B117" s="147" t="s">
        <v>1177</v>
      </c>
      <c r="C117" s="276" t="s">
        <v>3691</v>
      </c>
      <c r="D117" s="92" t="s">
        <v>484</v>
      </c>
      <c r="E117" s="93">
        <v>42646</v>
      </c>
      <c r="F117" s="93">
        <v>43038</v>
      </c>
      <c r="G117" s="93">
        <v>42853</v>
      </c>
      <c r="H117" s="94">
        <v>60000000</v>
      </c>
      <c r="I117" s="94">
        <v>60000000</v>
      </c>
      <c r="J117" s="85">
        <v>87.585277000000005</v>
      </c>
      <c r="K117" s="85" t="s">
        <v>21</v>
      </c>
      <c r="L117" s="30">
        <v>52551166.200000003</v>
      </c>
      <c r="M117" s="85">
        <v>97.316990000000004</v>
      </c>
      <c r="N117" s="95">
        <v>5</v>
      </c>
      <c r="O117" s="30">
        <v>3000000</v>
      </c>
      <c r="P117" s="30">
        <v>2627558.31</v>
      </c>
    </row>
    <row r="118" spans="1:16" x14ac:dyDescent="0.2">
      <c r="A118" s="85" t="s">
        <v>3563</v>
      </c>
      <c r="B118" s="147" t="s">
        <v>3608</v>
      </c>
      <c r="C118" s="276" t="s">
        <v>3692</v>
      </c>
      <c r="D118" s="92" t="s">
        <v>3277</v>
      </c>
      <c r="E118" s="93">
        <v>42675</v>
      </c>
      <c r="F118" s="93">
        <v>43038</v>
      </c>
      <c r="G118" s="93">
        <v>42853</v>
      </c>
      <c r="H118" s="94">
        <v>102000000</v>
      </c>
      <c r="I118" s="94">
        <v>102000000</v>
      </c>
      <c r="J118" s="85">
        <v>89.999995999999996</v>
      </c>
      <c r="K118" s="85" t="s">
        <v>21</v>
      </c>
      <c r="L118" s="30">
        <v>91799995.920000002</v>
      </c>
      <c r="M118" s="85">
        <v>100</v>
      </c>
      <c r="N118" s="95">
        <v>5</v>
      </c>
      <c r="O118" s="30">
        <v>5100000</v>
      </c>
      <c r="P118" s="30">
        <v>4589999.7960000001</v>
      </c>
    </row>
    <row r="119" spans="1:16" ht="25.5" x14ac:dyDescent="0.2">
      <c r="A119" s="85" t="s">
        <v>3563</v>
      </c>
      <c r="B119" s="147" t="s">
        <v>1159</v>
      </c>
      <c r="C119" s="276" t="s">
        <v>3693</v>
      </c>
      <c r="D119" s="92" t="s">
        <v>1160</v>
      </c>
      <c r="E119" s="93">
        <v>43739</v>
      </c>
      <c r="F119" s="93">
        <v>44104</v>
      </c>
      <c r="G119" s="93">
        <v>43930</v>
      </c>
      <c r="H119" s="94">
        <v>999505607</v>
      </c>
      <c r="I119" s="94">
        <v>999505607</v>
      </c>
      <c r="J119" s="85">
        <v>90</v>
      </c>
      <c r="K119" s="85" t="s">
        <v>21</v>
      </c>
      <c r="L119" s="30">
        <v>899555046.29999995</v>
      </c>
      <c r="M119" s="85">
        <v>100</v>
      </c>
      <c r="N119" s="95">
        <v>5</v>
      </c>
      <c r="O119" s="30">
        <v>49975280.350000001</v>
      </c>
      <c r="P119" s="30">
        <v>44977752.314999998</v>
      </c>
    </row>
    <row r="120" spans="1:16" x14ac:dyDescent="0.2">
      <c r="A120" s="85" t="s">
        <v>3564</v>
      </c>
      <c r="B120" s="147" t="s">
        <v>1200</v>
      </c>
      <c r="C120" s="276" t="s">
        <v>3694</v>
      </c>
      <c r="D120" s="92" t="s">
        <v>468</v>
      </c>
      <c r="E120" s="93">
        <v>42737</v>
      </c>
      <c r="F120" s="93">
        <v>43830</v>
      </c>
      <c r="G120" s="93">
        <v>42958</v>
      </c>
      <c r="H120" s="94">
        <v>40002460</v>
      </c>
      <c r="I120" s="94">
        <v>40002460</v>
      </c>
      <c r="J120" s="85">
        <v>90</v>
      </c>
      <c r="K120" s="85" t="s">
        <v>21</v>
      </c>
      <c r="L120" s="30">
        <v>36002214</v>
      </c>
      <c r="M120" s="85">
        <v>100</v>
      </c>
      <c r="N120" s="95">
        <v>5</v>
      </c>
      <c r="O120" s="30">
        <v>2000123</v>
      </c>
      <c r="P120" s="30">
        <v>1800110.7</v>
      </c>
    </row>
    <row r="121" spans="1:16" ht="25.5" x14ac:dyDescent="0.2">
      <c r="A121" s="85" t="s">
        <v>3565</v>
      </c>
      <c r="B121" s="147" t="s">
        <v>1249</v>
      </c>
      <c r="C121" s="276" t="s">
        <v>3695</v>
      </c>
      <c r="D121" s="92" t="s">
        <v>712</v>
      </c>
      <c r="E121" s="93">
        <v>42646</v>
      </c>
      <c r="F121" s="93">
        <v>43404</v>
      </c>
      <c r="G121" s="93">
        <v>42858</v>
      </c>
      <c r="H121" s="94">
        <v>800000000</v>
      </c>
      <c r="I121" s="94">
        <v>800000000</v>
      </c>
      <c r="J121" s="85">
        <v>89.999999000000003</v>
      </c>
      <c r="K121" s="85" t="s">
        <v>21</v>
      </c>
      <c r="L121" s="30">
        <v>719999992</v>
      </c>
      <c r="M121" s="85">
        <v>100</v>
      </c>
      <c r="N121" s="95">
        <v>5</v>
      </c>
      <c r="O121" s="30">
        <v>40000000</v>
      </c>
      <c r="P121" s="30">
        <v>35999999.600000001</v>
      </c>
    </row>
    <row r="122" spans="1:16" ht="25.5" x14ac:dyDescent="0.2">
      <c r="A122" s="85" t="s">
        <v>3565</v>
      </c>
      <c r="B122" s="147" t="s">
        <v>715</v>
      </c>
      <c r="C122" s="276" t="s">
        <v>3696</v>
      </c>
      <c r="D122" s="92" t="s">
        <v>716</v>
      </c>
      <c r="E122" s="93">
        <v>42644</v>
      </c>
      <c r="F122" s="93">
        <v>43723</v>
      </c>
      <c r="G122" s="93">
        <v>42858</v>
      </c>
      <c r="H122" s="94">
        <v>600000000</v>
      </c>
      <c r="I122" s="94">
        <v>600000000</v>
      </c>
      <c r="J122" s="85">
        <v>90</v>
      </c>
      <c r="K122" s="85" t="s">
        <v>21</v>
      </c>
      <c r="L122" s="30">
        <v>540000000</v>
      </c>
      <c r="M122" s="85">
        <v>100</v>
      </c>
      <c r="N122" s="95">
        <v>5</v>
      </c>
      <c r="O122" s="30">
        <v>30000000</v>
      </c>
      <c r="P122" s="30">
        <v>27000000</v>
      </c>
    </row>
    <row r="123" spans="1:16" x14ac:dyDescent="0.2">
      <c r="A123" s="85" t="s">
        <v>3565</v>
      </c>
      <c r="B123" s="147" t="s">
        <v>771</v>
      </c>
      <c r="C123" s="276" t="s">
        <v>3697</v>
      </c>
      <c r="D123" s="92" t="s">
        <v>772</v>
      </c>
      <c r="E123" s="93">
        <v>42614</v>
      </c>
      <c r="F123" s="93">
        <v>43434</v>
      </c>
      <c r="G123" s="93">
        <v>42858</v>
      </c>
      <c r="H123" s="94">
        <v>399831000</v>
      </c>
      <c r="I123" s="94">
        <v>399831000</v>
      </c>
      <c r="J123" s="85">
        <v>88.635581000000002</v>
      </c>
      <c r="K123" s="85" t="s">
        <v>21</v>
      </c>
      <c r="L123" s="30">
        <v>354392529.86810994</v>
      </c>
      <c r="M123" s="85">
        <v>98.483981</v>
      </c>
      <c r="N123" s="95">
        <v>5</v>
      </c>
      <c r="O123" s="30">
        <v>19991550</v>
      </c>
      <c r="P123" s="30">
        <v>17719626.493405499</v>
      </c>
    </row>
    <row r="124" spans="1:16" x14ac:dyDescent="0.2">
      <c r="A124" s="85" t="s">
        <v>3565</v>
      </c>
      <c r="B124" s="147" t="s">
        <v>1218</v>
      </c>
      <c r="C124" s="276" t="s">
        <v>3698</v>
      </c>
      <c r="D124" s="92" t="s">
        <v>1219</v>
      </c>
      <c r="E124" s="93">
        <v>42644</v>
      </c>
      <c r="F124" s="93">
        <v>43548</v>
      </c>
      <c r="G124" s="93">
        <v>42899</v>
      </c>
      <c r="H124" s="94">
        <v>307000000</v>
      </c>
      <c r="I124" s="94">
        <v>307000000</v>
      </c>
      <c r="J124" s="85">
        <v>89.999998000000005</v>
      </c>
      <c r="K124" s="85" t="s">
        <v>21</v>
      </c>
      <c r="L124" s="30">
        <v>276299993.86000001</v>
      </c>
      <c r="M124" s="85">
        <v>100</v>
      </c>
      <c r="N124" s="95">
        <v>5</v>
      </c>
      <c r="O124" s="30">
        <v>15350000</v>
      </c>
      <c r="P124" s="30">
        <v>13814999.693000002</v>
      </c>
    </row>
    <row r="125" spans="1:16" ht="25.5" x14ac:dyDescent="0.2">
      <c r="A125" s="85" t="s">
        <v>3565</v>
      </c>
      <c r="B125" s="147" t="s">
        <v>3140</v>
      </c>
      <c r="C125" s="276" t="s">
        <v>3699</v>
      </c>
      <c r="D125" s="92" t="s">
        <v>2239</v>
      </c>
      <c r="E125" s="93">
        <v>42614</v>
      </c>
      <c r="F125" s="93">
        <v>43708</v>
      </c>
      <c r="G125" s="93">
        <v>42858</v>
      </c>
      <c r="H125" s="94">
        <v>372147800</v>
      </c>
      <c r="I125" s="94">
        <v>397000000</v>
      </c>
      <c r="J125" s="85">
        <v>80.737133</v>
      </c>
      <c r="K125" s="85" t="s">
        <v>21</v>
      </c>
      <c r="L125" s="30">
        <v>320526418.00999999</v>
      </c>
      <c r="M125" s="85">
        <v>89.707927999999995</v>
      </c>
      <c r="N125" s="95">
        <v>5</v>
      </c>
      <c r="O125" s="30">
        <v>19850000</v>
      </c>
      <c r="P125" s="30">
        <v>16026320.9005</v>
      </c>
    </row>
    <row r="126" spans="1:16" x14ac:dyDescent="0.2">
      <c r="A126" s="85" t="s">
        <v>3565</v>
      </c>
      <c r="B126" s="147" t="s">
        <v>3609</v>
      </c>
      <c r="C126" s="276" t="s">
        <v>3700</v>
      </c>
      <c r="D126" s="92" t="s">
        <v>3822</v>
      </c>
      <c r="E126" s="93">
        <v>42614</v>
      </c>
      <c r="F126" s="93">
        <v>43404</v>
      </c>
      <c r="G126" s="93">
        <v>42858</v>
      </c>
      <c r="H126" s="94">
        <v>230187330</v>
      </c>
      <c r="I126" s="94">
        <v>230187330</v>
      </c>
      <c r="J126" s="85">
        <v>70.890144000000006</v>
      </c>
      <c r="K126" s="85" t="s">
        <v>21</v>
      </c>
      <c r="L126" s="30">
        <v>163180129.70675522</v>
      </c>
      <c r="M126" s="85">
        <v>78.766829999999999</v>
      </c>
      <c r="N126" s="95">
        <v>5</v>
      </c>
      <c r="O126" s="30">
        <v>11509366.5</v>
      </c>
      <c r="P126" s="30">
        <v>8159006.4853377603</v>
      </c>
    </row>
    <row r="127" spans="1:16" x14ac:dyDescent="0.2">
      <c r="A127" s="85" t="s">
        <v>3565</v>
      </c>
      <c r="B127" s="147" t="s">
        <v>3464</v>
      </c>
      <c r="C127" s="276" t="s">
        <v>3701</v>
      </c>
      <c r="D127" s="92" t="s">
        <v>128</v>
      </c>
      <c r="E127" s="93">
        <v>42614</v>
      </c>
      <c r="F127" s="93">
        <v>43708</v>
      </c>
      <c r="G127" s="93">
        <v>42858</v>
      </c>
      <c r="H127" s="94">
        <v>700000000</v>
      </c>
      <c r="I127" s="94">
        <v>700000000</v>
      </c>
      <c r="J127" s="85">
        <v>57.393431999999997</v>
      </c>
      <c r="K127" s="85" t="s">
        <v>21</v>
      </c>
      <c r="L127" s="30">
        <v>401754024</v>
      </c>
      <c r="M127" s="85">
        <v>63.770482000000001</v>
      </c>
      <c r="N127" s="95">
        <v>5</v>
      </c>
      <c r="O127" s="30">
        <v>35000000</v>
      </c>
      <c r="P127" s="30">
        <v>20087701.199999999</v>
      </c>
    </row>
    <row r="128" spans="1:16" x14ac:dyDescent="0.2">
      <c r="A128" s="85" t="s">
        <v>3565</v>
      </c>
      <c r="B128" s="147" t="s">
        <v>2769</v>
      </c>
      <c r="C128" s="276" t="s">
        <v>3702</v>
      </c>
      <c r="D128" s="92" t="s">
        <v>2981</v>
      </c>
      <c r="E128" s="93">
        <v>42614</v>
      </c>
      <c r="F128" s="93">
        <v>43370</v>
      </c>
      <c r="G128" s="93">
        <v>42858</v>
      </c>
      <c r="H128" s="94">
        <v>249993875</v>
      </c>
      <c r="I128" s="94">
        <v>249993875</v>
      </c>
      <c r="J128" s="85">
        <v>89.999999000000003</v>
      </c>
      <c r="K128" s="85" t="s">
        <v>21</v>
      </c>
      <c r="L128" s="30">
        <v>224994485.00006127</v>
      </c>
      <c r="M128" s="85">
        <v>100</v>
      </c>
      <c r="N128" s="95">
        <v>5</v>
      </c>
      <c r="O128" s="30">
        <v>12499693.75</v>
      </c>
      <c r="P128" s="30">
        <v>11249724.250003064</v>
      </c>
    </row>
    <row r="129" spans="1:16" x14ac:dyDescent="0.2">
      <c r="A129" s="85" t="s">
        <v>3565</v>
      </c>
      <c r="B129" s="147" t="s">
        <v>810</v>
      </c>
      <c r="C129" s="276" t="s">
        <v>812</v>
      </c>
      <c r="D129" s="92" t="s">
        <v>811</v>
      </c>
      <c r="E129" s="93">
        <v>42614</v>
      </c>
      <c r="F129" s="93">
        <v>43434</v>
      </c>
      <c r="G129" s="93">
        <v>42858</v>
      </c>
      <c r="H129" s="94">
        <v>250000000</v>
      </c>
      <c r="I129" s="94">
        <v>250000000</v>
      </c>
      <c r="J129" s="85">
        <v>88.235293999999996</v>
      </c>
      <c r="K129" s="85" t="s">
        <v>21</v>
      </c>
      <c r="L129" s="30">
        <v>220588235</v>
      </c>
      <c r="M129" s="85">
        <v>98.039215999999996</v>
      </c>
      <c r="N129" s="95">
        <v>5</v>
      </c>
      <c r="O129" s="30">
        <v>12500000</v>
      </c>
      <c r="P129" s="30">
        <v>11029411.75</v>
      </c>
    </row>
    <row r="130" spans="1:16" x14ac:dyDescent="0.2">
      <c r="A130" s="85" t="s">
        <v>3565</v>
      </c>
      <c r="B130" s="147" t="s">
        <v>2038</v>
      </c>
      <c r="C130" s="276" t="s">
        <v>3703</v>
      </c>
      <c r="D130" s="92" t="s">
        <v>2039</v>
      </c>
      <c r="E130" s="93">
        <v>42582</v>
      </c>
      <c r="F130" s="93">
        <v>43373</v>
      </c>
      <c r="G130" s="93">
        <v>42858</v>
      </c>
      <c r="H130" s="94">
        <v>258606519</v>
      </c>
      <c r="I130" s="94">
        <v>258606519</v>
      </c>
      <c r="J130" s="85">
        <v>71.236080999999999</v>
      </c>
      <c r="K130" s="85" t="s">
        <v>21</v>
      </c>
      <c r="L130" s="30">
        <v>184221149.34612039</v>
      </c>
      <c r="M130" s="85">
        <v>79.151206000000002</v>
      </c>
      <c r="N130" s="95">
        <v>5</v>
      </c>
      <c r="O130" s="30">
        <v>12930325.949999999</v>
      </c>
      <c r="P130" s="30">
        <v>9211057.4673060197</v>
      </c>
    </row>
    <row r="131" spans="1:16" x14ac:dyDescent="0.2">
      <c r="A131" s="85" t="s">
        <v>3565</v>
      </c>
      <c r="B131" s="147" t="s">
        <v>727</v>
      </c>
      <c r="C131" s="276" t="s">
        <v>3704</v>
      </c>
      <c r="D131" s="92" t="s">
        <v>717</v>
      </c>
      <c r="E131" s="93">
        <v>42644</v>
      </c>
      <c r="F131" s="93">
        <v>43404</v>
      </c>
      <c r="G131" s="93">
        <v>42858</v>
      </c>
      <c r="H131" s="94">
        <v>200000000</v>
      </c>
      <c r="I131" s="94">
        <v>200000000</v>
      </c>
      <c r="J131" s="85">
        <v>90</v>
      </c>
      <c r="K131" s="85" t="s">
        <v>21</v>
      </c>
      <c r="L131" s="30">
        <v>180000000</v>
      </c>
      <c r="M131" s="85">
        <v>100</v>
      </c>
      <c r="N131" s="95">
        <v>5</v>
      </c>
      <c r="O131" s="30">
        <v>10000000</v>
      </c>
      <c r="P131" s="30">
        <v>9000000</v>
      </c>
    </row>
    <row r="132" spans="1:16" x14ac:dyDescent="0.2">
      <c r="A132" s="85" t="s">
        <v>3565</v>
      </c>
      <c r="B132" s="147" t="s">
        <v>3610</v>
      </c>
      <c r="C132" s="276" t="s">
        <v>3705</v>
      </c>
      <c r="D132" s="92" t="s">
        <v>3823</v>
      </c>
      <c r="E132" s="93">
        <v>42583</v>
      </c>
      <c r="F132" s="93">
        <v>43404</v>
      </c>
      <c r="G132" s="93">
        <v>42899</v>
      </c>
      <c r="H132" s="94">
        <v>185000000</v>
      </c>
      <c r="I132" s="94">
        <v>185000000</v>
      </c>
      <c r="J132" s="85">
        <v>89.999999000000003</v>
      </c>
      <c r="K132" s="85" t="s">
        <v>21</v>
      </c>
      <c r="L132" s="30">
        <v>166499998.15000001</v>
      </c>
      <c r="M132" s="85">
        <v>100</v>
      </c>
      <c r="N132" s="95">
        <v>5</v>
      </c>
      <c r="O132" s="30">
        <v>9250000</v>
      </c>
      <c r="P132" s="30">
        <v>8324999.9074999997</v>
      </c>
    </row>
    <row r="133" spans="1:16" x14ac:dyDescent="0.2">
      <c r="A133" s="85" t="s">
        <v>3565</v>
      </c>
      <c r="B133" s="147" t="s">
        <v>1239</v>
      </c>
      <c r="C133" s="276" t="s">
        <v>3706</v>
      </c>
      <c r="D133" s="92" t="s">
        <v>1240</v>
      </c>
      <c r="E133" s="93">
        <v>42614</v>
      </c>
      <c r="F133" s="93">
        <v>43616</v>
      </c>
      <c r="G133" s="93">
        <v>42899</v>
      </c>
      <c r="H133" s="94">
        <v>459993048</v>
      </c>
      <c r="I133" s="94">
        <v>459993048</v>
      </c>
      <c r="J133" s="85">
        <v>89.999999000000003</v>
      </c>
      <c r="K133" s="85" t="s">
        <v>21</v>
      </c>
      <c r="L133" s="30">
        <v>413993738.60006952</v>
      </c>
      <c r="M133" s="85">
        <v>100</v>
      </c>
      <c r="N133" s="95">
        <v>5</v>
      </c>
      <c r="O133" s="30">
        <v>22999652.399999999</v>
      </c>
      <c r="P133" s="30">
        <v>20699686.930003475</v>
      </c>
    </row>
    <row r="134" spans="1:16" x14ac:dyDescent="0.2">
      <c r="A134" s="85" t="s">
        <v>3565</v>
      </c>
      <c r="B134" s="147" t="s">
        <v>3458</v>
      </c>
      <c r="C134" s="276" t="s">
        <v>3707</v>
      </c>
      <c r="D134" s="92" t="s">
        <v>3542</v>
      </c>
      <c r="E134" s="93">
        <v>42614</v>
      </c>
      <c r="F134" s="93">
        <v>43343</v>
      </c>
      <c r="G134" s="93">
        <v>42858</v>
      </c>
      <c r="H134" s="94">
        <v>700000000</v>
      </c>
      <c r="I134" s="94">
        <v>700000000</v>
      </c>
      <c r="J134" s="85">
        <v>70.866141999999996</v>
      </c>
      <c r="K134" s="85" t="s">
        <v>21</v>
      </c>
      <c r="L134" s="30">
        <v>496062994</v>
      </c>
      <c r="M134" s="85">
        <v>78.740157999999994</v>
      </c>
      <c r="N134" s="95">
        <v>5</v>
      </c>
      <c r="O134" s="30">
        <v>35000000</v>
      </c>
      <c r="P134" s="30">
        <v>24803149.699999999</v>
      </c>
    </row>
    <row r="135" spans="1:16" ht="38.25" x14ac:dyDescent="0.2">
      <c r="A135" s="85" t="s">
        <v>3565</v>
      </c>
      <c r="B135" s="147" t="s">
        <v>3463</v>
      </c>
      <c r="C135" s="276" t="s">
        <v>3708</v>
      </c>
      <c r="D135" s="92" t="s">
        <v>3547</v>
      </c>
      <c r="E135" s="93">
        <v>42644</v>
      </c>
      <c r="F135" s="93">
        <v>43646</v>
      </c>
      <c r="G135" s="93">
        <v>42956</v>
      </c>
      <c r="H135" s="94">
        <v>800000000</v>
      </c>
      <c r="I135" s="94">
        <v>800000000</v>
      </c>
      <c r="J135" s="85">
        <v>90</v>
      </c>
      <c r="K135" s="85" t="s">
        <v>21</v>
      </c>
      <c r="L135" s="30">
        <v>720000000</v>
      </c>
      <c r="M135" s="85">
        <v>100</v>
      </c>
      <c r="N135" s="95">
        <v>5</v>
      </c>
      <c r="O135" s="30">
        <v>40000000</v>
      </c>
      <c r="P135" s="30">
        <v>36000000</v>
      </c>
    </row>
    <row r="136" spans="1:16" x14ac:dyDescent="0.2">
      <c r="A136" s="85" t="s">
        <v>3565</v>
      </c>
      <c r="B136" s="147" t="s">
        <v>1216</v>
      </c>
      <c r="C136" s="276" t="s">
        <v>3709</v>
      </c>
      <c r="D136" s="92" t="s">
        <v>239</v>
      </c>
      <c r="E136" s="93">
        <v>42644</v>
      </c>
      <c r="F136" s="93">
        <v>43404</v>
      </c>
      <c r="G136" s="93">
        <v>42858</v>
      </c>
      <c r="H136" s="94">
        <v>290000000</v>
      </c>
      <c r="I136" s="94">
        <v>290000000</v>
      </c>
      <c r="J136" s="85">
        <v>89.999999000000003</v>
      </c>
      <c r="K136" s="85" t="s">
        <v>21</v>
      </c>
      <c r="L136" s="30">
        <v>260999997.09999999</v>
      </c>
      <c r="M136" s="85">
        <v>100</v>
      </c>
      <c r="N136" s="95">
        <v>5</v>
      </c>
      <c r="O136" s="30">
        <v>14500000</v>
      </c>
      <c r="P136" s="30">
        <v>13049999.855</v>
      </c>
    </row>
    <row r="137" spans="1:16" x14ac:dyDescent="0.2">
      <c r="A137" s="85" t="s">
        <v>3566</v>
      </c>
      <c r="B137" s="147" t="s">
        <v>3611</v>
      </c>
      <c r="C137" s="276" t="s">
        <v>3710</v>
      </c>
      <c r="D137" s="92" t="s">
        <v>167</v>
      </c>
      <c r="E137" s="93">
        <v>42552</v>
      </c>
      <c r="F137" s="93">
        <v>43403</v>
      </c>
      <c r="G137" s="93">
        <v>43195</v>
      </c>
      <c r="H137" s="94">
        <v>1478357075</v>
      </c>
      <c r="I137" s="94">
        <v>1478357075</v>
      </c>
      <c r="J137" s="85">
        <v>90</v>
      </c>
      <c r="K137" s="85" t="s">
        <v>21</v>
      </c>
      <c r="L137" s="30">
        <v>1330521367.5</v>
      </c>
      <c r="M137" s="85">
        <v>100</v>
      </c>
      <c r="N137" s="95">
        <v>5</v>
      </c>
      <c r="O137" s="30">
        <v>73917853.75</v>
      </c>
      <c r="P137" s="30">
        <v>66526068.375</v>
      </c>
    </row>
    <row r="138" spans="1:16" x14ac:dyDescent="0.2">
      <c r="A138" s="85" t="s">
        <v>3566</v>
      </c>
      <c r="B138" s="147" t="s">
        <v>813</v>
      </c>
      <c r="C138" s="276" t="s">
        <v>815</v>
      </c>
      <c r="D138" s="92" t="s">
        <v>814</v>
      </c>
      <c r="E138" s="93">
        <v>42614</v>
      </c>
      <c r="F138" s="93">
        <v>43102</v>
      </c>
      <c r="G138" s="93">
        <v>42859</v>
      </c>
      <c r="H138" s="94">
        <v>409968700</v>
      </c>
      <c r="I138" s="94">
        <v>409968700</v>
      </c>
      <c r="J138" s="85">
        <v>89.999999000000003</v>
      </c>
      <c r="K138" s="85" t="s">
        <v>21</v>
      </c>
      <c r="L138" s="30">
        <v>368971825.90031302</v>
      </c>
      <c r="M138" s="85">
        <v>100</v>
      </c>
      <c r="N138" s="95">
        <v>5</v>
      </c>
      <c r="O138" s="30">
        <v>20498435</v>
      </c>
      <c r="P138" s="30">
        <v>18448591.295015648</v>
      </c>
    </row>
    <row r="139" spans="1:16" ht="25.5" x14ac:dyDescent="0.2">
      <c r="A139" s="85" t="s">
        <v>3566</v>
      </c>
      <c r="B139" s="147" t="s">
        <v>3612</v>
      </c>
      <c r="C139" s="276" t="s">
        <v>3711</v>
      </c>
      <c r="D139" s="92" t="s">
        <v>3824</v>
      </c>
      <c r="E139" s="93">
        <v>42644</v>
      </c>
      <c r="F139" s="93">
        <v>43220</v>
      </c>
      <c r="G139" s="93">
        <v>42859</v>
      </c>
      <c r="H139" s="94">
        <v>575000000</v>
      </c>
      <c r="I139" s="94">
        <v>575000000</v>
      </c>
      <c r="J139" s="85">
        <v>90</v>
      </c>
      <c r="K139" s="85" t="s">
        <v>21</v>
      </c>
      <c r="L139" s="30">
        <v>517500000</v>
      </c>
      <c r="M139" s="85">
        <v>100</v>
      </c>
      <c r="N139" s="95">
        <v>5</v>
      </c>
      <c r="O139" s="30">
        <v>28750000</v>
      </c>
      <c r="P139" s="30">
        <v>25875000</v>
      </c>
    </row>
    <row r="140" spans="1:16" x14ac:dyDescent="0.2">
      <c r="A140" s="85" t="s">
        <v>3566</v>
      </c>
      <c r="B140" s="147" t="s">
        <v>2044</v>
      </c>
      <c r="C140" s="276" t="s">
        <v>3712</v>
      </c>
      <c r="D140" s="92" t="s">
        <v>747</v>
      </c>
      <c r="E140" s="93">
        <v>42614</v>
      </c>
      <c r="F140" s="93">
        <v>43220</v>
      </c>
      <c r="G140" s="93">
        <v>42859</v>
      </c>
      <c r="H140" s="94">
        <v>470000000</v>
      </c>
      <c r="I140" s="94">
        <v>470000000</v>
      </c>
      <c r="J140" s="85">
        <v>89.999999000000003</v>
      </c>
      <c r="K140" s="85" t="s">
        <v>21</v>
      </c>
      <c r="L140" s="30">
        <v>422999995.30000001</v>
      </c>
      <c r="M140" s="85">
        <v>100</v>
      </c>
      <c r="N140" s="95">
        <v>5</v>
      </c>
      <c r="O140" s="30">
        <v>23500000</v>
      </c>
      <c r="P140" s="30">
        <v>21149999.765000001</v>
      </c>
    </row>
    <row r="141" spans="1:16" ht="38.25" x14ac:dyDescent="0.2">
      <c r="A141" s="85" t="s">
        <v>3566</v>
      </c>
      <c r="B141" s="147" t="s">
        <v>3613</v>
      </c>
      <c r="C141" s="276" t="s">
        <v>3713</v>
      </c>
      <c r="D141" s="92" t="s">
        <v>523</v>
      </c>
      <c r="E141" s="93">
        <v>42644</v>
      </c>
      <c r="F141" s="93">
        <v>43404</v>
      </c>
      <c r="G141" s="93">
        <v>42859</v>
      </c>
      <c r="H141" s="94">
        <v>100000000</v>
      </c>
      <c r="I141" s="94">
        <v>100000000</v>
      </c>
      <c r="J141" s="85">
        <v>89.999998000000005</v>
      </c>
      <c r="K141" s="85" t="s">
        <v>21</v>
      </c>
      <c r="L141" s="30">
        <v>89999998</v>
      </c>
      <c r="M141" s="85">
        <v>100</v>
      </c>
      <c r="N141" s="95">
        <v>5</v>
      </c>
      <c r="O141" s="30">
        <v>5000000</v>
      </c>
      <c r="P141" s="30">
        <v>4499999.9000000004</v>
      </c>
    </row>
    <row r="142" spans="1:16" ht="25.5" x14ac:dyDescent="0.2">
      <c r="A142" s="85" t="s">
        <v>3566</v>
      </c>
      <c r="B142" s="147" t="s">
        <v>816</v>
      </c>
      <c r="C142" s="276" t="s">
        <v>818</v>
      </c>
      <c r="D142" s="92" t="s">
        <v>817</v>
      </c>
      <c r="E142" s="93">
        <v>42644</v>
      </c>
      <c r="F142" s="93">
        <v>43220</v>
      </c>
      <c r="G142" s="93">
        <v>42935</v>
      </c>
      <c r="H142" s="94">
        <v>1150000000</v>
      </c>
      <c r="I142" s="94">
        <v>1150000000</v>
      </c>
      <c r="J142" s="85">
        <v>90</v>
      </c>
      <c r="K142" s="85" t="s">
        <v>21</v>
      </c>
      <c r="L142" s="30">
        <v>1035000000</v>
      </c>
      <c r="M142" s="85">
        <v>100</v>
      </c>
      <c r="N142" s="95">
        <v>5</v>
      </c>
      <c r="O142" s="30">
        <v>57500000</v>
      </c>
      <c r="P142" s="30">
        <v>51750000</v>
      </c>
    </row>
    <row r="143" spans="1:16" ht="25.5" x14ac:dyDescent="0.2">
      <c r="A143" s="85" t="s">
        <v>3567</v>
      </c>
      <c r="B143" s="147" t="s">
        <v>3614</v>
      </c>
      <c r="C143" s="276" t="s">
        <v>3714</v>
      </c>
      <c r="D143" s="92" t="s">
        <v>1306</v>
      </c>
      <c r="E143" s="93">
        <v>42644</v>
      </c>
      <c r="F143" s="93">
        <v>43738</v>
      </c>
      <c r="G143" s="93">
        <v>42859</v>
      </c>
      <c r="H143" s="94">
        <v>499444098</v>
      </c>
      <c r="I143" s="94">
        <v>499444098</v>
      </c>
      <c r="J143" s="85">
        <v>81.821265999999994</v>
      </c>
      <c r="K143" s="85" t="s">
        <v>21</v>
      </c>
      <c r="L143" s="30">
        <v>408651483.94588065</v>
      </c>
      <c r="M143" s="85">
        <v>90.912520999999998</v>
      </c>
      <c r="N143" s="95">
        <v>5</v>
      </c>
      <c r="O143" s="30">
        <v>24972204.899999999</v>
      </c>
      <c r="P143" s="30">
        <v>20432574.197294034</v>
      </c>
    </row>
    <row r="144" spans="1:16" ht="38.25" x14ac:dyDescent="0.2">
      <c r="A144" s="85" t="s">
        <v>3567</v>
      </c>
      <c r="B144" s="147" t="s">
        <v>3615</v>
      </c>
      <c r="C144" s="276" t="s">
        <v>3715</v>
      </c>
      <c r="D144" s="92" t="s">
        <v>3825</v>
      </c>
      <c r="E144" s="93">
        <v>42828</v>
      </c>
      <c r="F144" s="93">
        <v>43131</v>
      </c>
      <c r="G144" s="93">
        <v>42859</v>
      </c>
      <c r="H144" s="94">
        <v>105519809</v>
      </c>
      <c r="I144" s="94">
        <v>105519809</v>
      </c>
      <c r="J144" s="85">
        <v>71.312918999999994</v>
      </c>
      <c r="K144" s="85" t="s">
        <v>21</v>
      </c>
      <c r="L144" s="30">
        <v>75249255.921124712</v>
      </c>
      <c r="M144" s="85">
        <v>79.236576999999997</v>
      </c>
      <c r="N144" s="95">
        <v>5</v>
      </c>
      <c r="O144" s="30">
        <v>5275990.45</v>
      </c>
      <c r="P144" s="30">
        <v>3762462.7960562352</v>
      </c>
    </row>
    <row r="145" spans="1:16" ht="25.5" x14ac:dyDescent="0.2">
      <c r="A145" s="85" t="s">
        <v>3567</v>
      </c>
      <c r="B145" s="147" t="s">
        <v>819</v>
      </c>
      <c r="C145" s="276" t="s">
        <v>821</v>
      </c>
      <c r="D145" s="92" t="s">
        <v>820</v>
      </c>
      <c r="E145" s="93">
        <v>42614</v>
      </c>
      <c r="F145" s="93">
        <v>43190</v>
      </c>
      <c r="G145" s="93">
        <v>42916</v>
      </c>
      <c r="H145" s="94">
        <v>350000000</v>
      </c>
      <c r="I145" s="94">
        <v>350000000</v>
      </c>
      <c r="J145" s="85">
        <v>74.007834000000003</v>
      </c>
      <c r="K145" s="85" t="s">
        <v>21</v>
      </c>
      <c r="L145" s="30">
        <v>259027419</v>
      </c>
      <c r="M145" s="85">
        <v>82.230929000000003</v>
      </c>
      <c r="N145" s="95">
        <v>5</v>
      </c>
      <c r="O145" s="30">
        <v>17500000</v>
      </c>
      <c r="P145" s="30">
        <v>12951370.949999999</v>
      </c>
    </row>
    <row r="146" spans="1:16" x14ac:dyDescent="0.2">
      <c r="A146" s="85" t="s">
        <v>3567</v>
      </c>
      <c r="B146" s="147" t="s">
        <v>822</v>
      </c>
      <c r="C146" s="276" t="s">
        <v>824</v>
      </c>
      <c r="D146" s="92" t="s">
        <v>823</v>
      </c>
      <c r="E146" s="93">
        <v>42745</v>
      </c>
      <c r="F146" s="93">
        <v>43465</v>
      </c>
      <c r="G146" s="93">
        <v>42859</v>
      </c>
      <c r="H146" s="94">
        <v>250000000</v>
      </c>
      <c r="I146" s="94">
        <v>250000000</v>
      </c>
      <c r="J146" s="85">
        <v>78.410878999999994</v>
      </c>
      <c r="K146" s="85" t="s">
        <v>21</v>
      </c>
      <c r="L146" s="30">
        <v>196027197.5</v>
      </c>
      <c r="M146" s="85">
        <v>87.123202000000006</v>
      </c>
      <c r="N146" s="95">
        <v>5</v>
      </c>
      <c r="O146" s="30">
        <v>12500000</v>
      </c>
      <c r="P146" s="30">
        <v>9801359.875</v>
      </c>
    </row>
    <row r="147" spans="1:16" ht="25.5" x14ac:dyDescent="0.2">
      <c r="A147" s="85" t="s">
        <v>3567</v>
      </c>
      <c r="B147" s="147" t="s">
        <v>825</v>
      </c>
      <c r="C147" s="276" t="s">
        <v>826</v>
      </c>
      <c r="D147" s="92" t="s">
        <v>658</v>
      </c>
      <c r="E147" s="93">
        <v>42675</v>
      </c>
      <c r="F147" s="93">
        <v>43465</v>
      </c>
      <c r="G147" s="93">
        <v>42859</v>
      </c>
      <c r="H147" s="94">
        <v>782800000</v>
      </c>
      <c r="I147" s="94">
        <v>782800000</v>
      </c>
      <c r="J147" s="85">
        <v>70.223725000000002</v>
      </c>
      <c r="K147" s="85" t="s">
        <v>21</v>
      </c>
      <c r="L147" s="30">
        <v>549711319.29999995</v>
      </c>
      <c r="M147" s="85">
        <v>78.026360999999994</v>
      </c>
      <c r="N147" s="95">
        <v>5</v>
      </c>
      <c r="O147" s="30">
        <v>39140000</v>
      </c>
      <c r="P147" s="30">
        <v>27485565.965</v>
      </c>
    </row>
    <row r="148" spans="1:16" x14ac:dyDescent="0.2">
      <c r="A148" s="85" t="s">
        <v>3567</v>
      </c>
      <c r="B148" s="147" t="s">
        <v>585</v>
      </c>
      <c r="C148" s="276" t="s">
        <v>3716</v>
      </c>
      <c r="D148" s="92" t="s">
        <v>586</v>
      </c>
      <c r="E148" s="93">
        <v>42795</v>
      </c>
      <c r="F148" s="93">
        <v>43409</v>
      </c>
      <c r="G148" s="93">
        <v>42859</v>
      </c>
      <c r="H148" s="94">
        <v>100000000</v>
      </c>
      <c r="I148" s="94">
        <v>100000000</v>
      </c>
      <c r="J148" s="85">
        <v>71.542375000000007</v>
      </c>
      <c r="K148" s="85" t="s">
        <v>21</v>
      </c>
      <c r="L148" s="30">
        <v>71542375.000000015</v>
      </c>
      <c r="M148" s="85">
        <v>79.491546</v>
      </c>
      <c r="N148" s="95">
        <v>5</v>
      </c>
      <c r="O148" s="30">
        <v>5000000</v>
      </c>
      <c r="P148" s="30">
        <v>3577118.7500000005</v>
      </c>
    </row>
    <row r="149" spans="1:16" x14ac:dyDescent="0.2">
      <c r="A149" s="85" t="s">
        <v>3567</v>
      </c>
      <c r="B149" s="147" t="s">
        <v>3616</v>
      </c>
      <c r="C149" s="276" t="s">
        <v>3717</v>
      </c>
      <c r="D149" s="92" t="s">
        <v>3826</v>
      </c>
      <c r="E149" s="93">
        <v>42737</v>
      </c>
      <c r="F149" s="93">
        <v>43220</v>
      </c>
      <c r="G149" s="93">
        <v>42916</v>
      </c>
      <c r="H149" s="94">
        <v>134381814</v>
      </c>
      <c r="I149" s="94">
        <v>134381814</v>
      </c>
      <c r="J149" s="85">
        <v>85.313378</v>
      </c>
      <c r="K149" s="85" t="s">
        <v>21</v>
      </c>
      <c r="L149" s="30">
        <v>114645664.94107693</v>
      </c>
      <c r="M149" s="85">
        <v>94.792644999999993</v>
      </c>
      <c r="N149" s="95">
        <v>5</v>
      </c>
      <c r="O149" s="30">
        <v>6719090.7000000002</v>
      </c>
      <c r="P149" s="30">
        <v>5732283.2470538476</v>
      </c>
    </row>
    <row r="150" spans="1:16" x14ac:dyDescent="0.2">
      <c r="A150" s="85" t="s">
        <v>3567</v>
      </c>
      <c r="B150" s="147" t="s">
        <v>1274</v>
      </c>
      <c r="C150" s="276" t="s">
        <v>3718</v>
      </c>
      <c r="D150" s="92" t="s">
        <v>1275</v>
      </c>
      <c r="E150" s="93">
        <v>42856</v>
      </c>
      <c r="F150" s="93">
        <v>43465</v>
      </c>
      <c r="G150" s="93">
        <v>42859</v>
      </c>
      <c r="H150" s="94">
        <v>105200000</v>
      </c>
      <c r="I150" s="94">
        <v>105200000</v>
      </c>
      <c r="J150" s="85">
        <v>88.394805000000005</v>
      </c>
      <c r="K150" s="85" t="s">
        <v>21</v>
      </c>
      <c r="L150" s="30">
        <v>92991334.859999999</v>
      </c>
      <c r="M150" s="85">
        <v>98.216469000000004</v>
      </c>
      <c r="N150" s="95">
        <v>5</v>
      </c>
      <c r="O150" s="30">
        <v>5260000</v>
      </c>
      <c r="P150" s="30">
        <v>4649566.7429999998</v>
      </c>
    </row>
    <row r="151" spans="1:16" ht="25.5" x14ac:dyDescent="0.2">
      <c r="A151" s="85" t="s">
        <v>3567</v>
      </c>
      <c r="B151" s="147" t="s">
        <v>1302</v>
      </c>
      <c r="C151" s="276" t="s">
        <v>3719</v>
      </c>
      <c r="D151" s="92" t="s">
        <v>1303</v>
      </c>
      <c r="E151" s="93">
        <v>42853</v>
      </c>
      <c r="F151" s="93">
        <v>43581</v>
      </c>
      <c r="G151" s="93">
        <v>42859</v>
      </c>
      <c r="H151" s="94">
        <v>417400000</v>
      </c>
      <c r="I151" s="94">
        <v>417400000</v>
      </c>
      <c r="J151" s="85">
        <v>88.129846999999998</v>
      </c>
      <c r="K151" s="85" t="s">
        <v>21</v>
      </c>
      <c r="L151" s="30">
        <v>367853981.37799996</v>
      </c>
      <c r="M151" s="85">
        <v>97.922054000000003</v>
      </c>
      <c r="N151" s="95">
        <v>5</v>
      </c>
      <c r="O151" s="30">
        <v>20870000</v>
      </c>
      <c r="P151" s="30">
        <v>18392699.0689</v>
      </c>
    </row>
    <row r="152" spans="1:16" x14ac:dyDescent="0.2">
      <c r="A152" s="85" t="s">
        <v>3567</v>
      </c>
      <c r="B152" s="147" t="s">
        <v>3479</v>
      </c>
      <c r="C152" s="276" t="s">
        <v>3720</v>
      </c>
      <c r="D152" s="92" t="s">
        <v>3557</v>
      </c>
      <c r="E152" s="93">
        <v>42675</v>
      </c>
      <c r="F152" s="93">
        <v>43404</v>
      </c>
      <c r="G152" s="93">
        <v>42859</v>
      </c>
      <c r="H152" s="94">
        <v>141000000</v>
      </c>
      <c r="I152" s="94">
        <v>141000000</v>
      </c>
      <c r="J152" s="85">
        <v>78.296650999999997</v>
      </c>
      <c r="K152" s="85" t="s">
        <v>21</v>
      </c>
      <c r="L152" s="30">
        <v>110398277.91</v>
      </c>
      <c r="M152" s="85">
        <v>86.996283000000005</v>
      </c>
      <c r="N152" s="95">
        <v>5</v>
      </c>
      <c r="O152" s="30">
        <v>7050000</v>
      </c>
      <c r="P152" s="30">
        <v>5519913.8954999996</v>
      </c>
    </row>
    <row r="153" spans="1:16" x14ac:dyDescent="0.2">
      <c r="A153" s="85" t="s">
        <v>3567</v>
      </c>
      <c r="B153" s="147" t="s">
        <v>1299</v>
      </c>
      <c r="C153" s="276" t="s">
        <v>3721</v>
      </c>
      <c r="D153" s="92" t="s">
        <v>1300</v>
      </c>
      <c r="E153" s="93">
        <v>42736</v>
      </c>
      <c r="F153" s="93">
        <v>43830</v>
      </c>
      <c r="G153" s="93">
        <v>42859</v>
      </c>
      <c r="H153" s="94">
        <v>199997727</v>
      </c>
      <c r="I153" s="94">
        <v>199997727</v>
      </c>
      <c r="J153" s="85">
        <v>73.157015999999999</v>
      </c>
      <c r="K153" s="85" t="s">
        <v>21</v>
      </c>
      <c r="L153" s="30">
        <v>146312369.14102632</v>
      </c>
      <c r="M153" s="85">
        <v>81.285578999999998</v>
      </c>
      <c r="N153" s="95">
        <v>5</v>
      </c>
      <c r="O153" s="30">
        <v>9999886.3499999996</v>
      </c>
      <c r="P153" s="30">
        <v>7315618.4570513153</v>
      </c>
    </row>
    <row r="154" spans="1:16" x14ac:dyDescent="0.2">
      <c r="A154" s="85" t="s">
        <v>3567</v>
      </c>
      <c r="B154" s="147" t="s">
        <v>3146</v>
      </c>
      <c r="C154" s="276" t="s">
        <v>3722</v>
      </c>
      <c r="D154" s="92" t="s">
        <v>775</v>
      </c>
      <c r="E154" s="93">
        <v>42705</v>
      </c>
      <c r="F154" s="93">
        <v>43524</v>
      </c>
      <c r="G154" s="93">
        <v>42859</v>
      </c>
      <c r="H154" s="94">
        <v>156583210</v>
      </c>
      <c r="I154" s="94">
        <v>156583210</v>
      </c>
      <c r="J154" s="85">
        <v>70.927239</v>
      </c>
      <c r="K154" s="85" t="s">
        <v>21</v>
      </c>
      <c r="L154" s="30">
        <v>111060147.5905719</v>
      </c>
      <c r="M154" s="85">
        <v>78.808043999999995</v>
      </c>
      <c r="N154" s="95">
        <v>5</v>
      </c>
      <c r="O154" s="30">
        <v>7829160.5</v>
      </c>
      <c r="P154" s="30">
        <v>5553007.3795285951</v>
      </c>
    </row>
    <row r="155" spans="1:16" x14ac:dyDescent="0.2">
      <c r="A155" s="85" t="s">
        <v>3567</v>
      </c>
      <c r="B155" s="147" t="s">
        <v>1289</v>
      </c>
      <c r="C155" s="276" t="s">
        <v>3723</v>
      </c>
      <c r="D155" s="92" t="s">
        <v>1290</v>
      </c>
      <c r="E155" s="93">
        <v>42705</v>
      </c>
      <c r="F155" s="93">
        <v>43190</v>
      </c>
      <c r="G155" s="93">
        <v>42916</v>
      </c>
      <c r="H155" s="94">
        <v>50000000</v>
      </c>
      <c r="I155" s="94">
        <v>50000000</v>
      </c>
      <c r="J155" s="85">
        <v>73.565603999999993</v>
      </c>
      <c r="K155" s="85" t="s">
        <v>21</v>
      </c>
      <c r="L155" s="30">
        <v>36782801.999999993</v>
      </c>
      <c r="M155" s="85">
        <v>81.739568000000006</v>
      </c>
      <c r="N155" s="95">
        <v>5</v>
      </c>
      <c r="O155" s="30">
        <v>2500000</v>
      </c>
      <c r="P155" s="30">
        <v>1839140.0999999996</v>
      </c>
    </row>
    <row r="156" spans="1:16" x14ac:dyDescent="0.2">
      <c r="A156" s="85" t="s">
        <v>3567</v>
      </c>
      <c r="B156" s="147" t="s">
        <v>3617</v>
      </c>
      <c r="C156" s="276" t="s">
        <v>3724</v>
      </c>
      <c r="D156" s="92" t="s">
        <v>3827</v>
      </c>
      <c r="E156" s="93">
        <v>42795</v>
      </c>
      <c r="F156" s="93">
        <v>43409</v>
      </c>
      <c r="G156" s="93">
        <v>42859</v>
      </c>
      <c r="H156" s="94">
        <v>134900000</v>
      </c>
      <c r="I156" s="94">
        <v>134900000</v>
      </c>
      <c r="J156" s="85">
        <v>73.569907000000001</v>
      </c>
      <c r="K156" s="85" t="s">
        <v>21</v>
      </c>
      <c r="L156" s="30">
        <v>99245804.542999998</v>
      </c>
      <c r="M156" s="85">
        <v>79.695588999999998</v>
      </c>
      <c r="N156" s="95">
        <v>5</v>
      </c>
      <c r="O156" s="30">
        <v>6745000</v>
      </c>
      <c r="P156" s="30">
        <v>4962290.2271499997</v>
      </c>
    </row>
    <row r="157" spans="1:16" x14ac:dyDescent="0.2">
      <c r="A157" s="85" t="s">
        <v>3567</v>
      </c>
      <c r="B157" s="147" t="s">
        <v>3618</v>
      </c>
      <c r="C157" s="276" t="s">
        <v>3725</v>
      </c>
      <c r="D157" s="92" t="s">
        <v>3828</v>
      </c>
      <c r="E157" s="93">
        <v>42644</v>
      </c>
      <c r="F157" s="93">
        <v>43404</v>
      </c>
      <c r="G157" s="93">
        <v>42859</v>
      </c>
      <c r="H157" s="94">
        <v>430000000</v>
      </c>
      <c r="I157" s="94">
        <v>430000000</v>
      </c>
      <c r="J157" s="85">
        <v>70.866140000000001</v>
      </c>
      <c r="K157" s="85" t="s">
        <v>21</v>
      </c>
      <c r="L157" s="30">
        <v>304724402</v>
      </c>
      <c r="M157" s="85">
        <v>78.740156999999996</v>
      </c>
      <c r="N157" s="95">
        <v>5</v>
      </c>
      <c r="O157" s="30">
        <v>21500000</v>
      </c>
      <c r="P157" s="30">
        <v>15236220.1</v>
      </c>
    </row>
    <row r="158" spans="1:16" ht="89.25" x14ac:dyDescent="0.2">
      <c r="A158" s="85" t="s">
        <v>3567</v>
      </c>
      <c r="B158" s="147" t="s">
        <v>3120</v>
      </c>
      <c r="C158" s="276" t="s">
        <v>3726</v>
      </c>
      <c r="D158" s="92" t="s">
        <v>442</v>
      </c>
      <c r="E158" s="93">
        <v>42675</v>
      </c>
      <c r="F158" s="93">
        <v>43008</v>
      </c>
      <c r="G158" s="93">
        <v>42859</v>
      </c>
      <c r="H158" s="94">
        <v>156600000</v>
      </c>
      <c r="I158" s="94">
        <v>156600000</v>
      </c>
      <c r="J158" s="85">
        <v>89.999998000000005</v>
      </c>
      <c r="K158" s="85" t="s">
        <v>21</v>
      </c>
      <c r="L158" s="30">
        <v>140939996.868</v>
      </c>
      <c r="M158" s="85">
        <v>100</v>
      </c>
      <c r="N158" s="95">
        <v>5</v>
      </c>
      <c r="O158" s="30">
        <v>7830000</v>
      </c>
      <c r="P158" s="30">
        <v>7046999.8434000006</v>
      </c>
    </row>
    <row r="159" spans="1:16" x14ac:dyDescent="0.2">
      <c r="A159" s="85" t="s">
        <v>3567</v>
      </c>
      <c r="B159" s="147" t="s">
        <v>1307</v>
      </c>
      <c r="C159" s="276" t="s">
        <v>3727</v>
      </c>
      <c r="D159" s="92" t="s">
        <v>1308</v>
      </c>
      <c r="E159" s="93">
        <v>42644</v>
      </c>
      <c r="F159" s="93">
        <v>43465</v>
      </c>
      <c r="G159" s="93">
        <v>42859</v>
      </c>
      <c r="H159" s="94">
        <v>141000000</v>
      </c>
      <c r="I159" s="94">
        <v>141000000</v>
      </c>
      <c r="J159" s="85">
        <v>86.073661000000001</v>
      </c>
      <c r="K159" s="85" t="s">
        <v>21</v>
      </c>
      <c r="L159" s="30">
        <v>121363862.01000001</v>
      </c>
      <c r="M159" s="85">
        <v>95.637405999999999</v>
      </c>
      <c r="N159" s="95">
        <v>5</v>
      </c>
      <c r="O159" s="30">
        <v>7050000</v>
      </c>
      <c r="P159" s="30">
        <v>6068193.1005000006</v>
      </c>
    </row>
    <row r="160" spans="1:16" x14ac:dyDescent="0.2">
      <c r="A160" s="85" t="s">
        <v>3567</v>
      </c>
      <c r="B160" s="147" t="s">
        <v>3619</v>
      </c>
      <c r="C160" s="276" t="s">
        <v>3728</v>
      </c>
      <c r="D160" s="92" t="s">
        <v>749</v>
      </c>
      <c r="E160" s="93">
        <v>42736</v>
      </c>
      <c r="F160" s="93">
        <v>43343</v>
      </c>
      <c r="G160" s="93">
        <v>42916</v>
      </c>
      <c r="H160" s="94">
        <v>100601849</v>
      </c>
      <c r="I160" s="94">
        <v>100601849</v>
      </c>
      <c r="J160" s="85">
        <v>78.923993999999993</v>
      </c>
      <c r="K160" s="85" t="s">
        <v>21</v>
      </c>
      <c r="L160" s="30">
        <v>79398997.268649057</v>
      </c>
      <c r="M160" s="85">
        <v>87.693331999999998</v>
      </c>
      <c r="N160" s="95">
        <v>5</v>
      </c>
      <c r="O160" s="30">
        <v>5030092.45</v>
      </c>
      <c r="P160" s="30">
        <v>3969949.8634324525</v>
      </c>
    </row>
    <row r="161" spans="1:16" ht="25.5" x14ac:dyDescent="0.2">
      <c r="A161" s="85" t="s">
        <v>3567</v>
      </c>
      <c r="B161" s="147" t="s">
        <v>758</v>
      </c>
      <c r="C161" s="276" t="s">
        <v>3729</v>
      </c>
      <c r="D161" s="92" t="s">
        <v>759</v>
      </c>
      <c r="E161" s="93">
        <v>42614</v>
      </c>
      <c r="F161" s="93">
        <v>43404</v>
      </c>
      <c r="G161" s="93">
        <v>42859</v>
      </c>
      <c r="H161" s="94">
        <v>88000000</v>
      </c>
      <c r="I161" s="94">
        <v>88000000</v>
      </c>
      <c r="J161" s="85">
        <v>83.584846999999996</v>
      </c>
      <c r="K161" s="85" t="s">
        <v>21</v>
      </c>
      <c r="L161" s="30">
        <v>73554665.359999999</v>
      </c>
      <c r="M161" s="85">
        <v>92.872058999999993</v>
      </c>
      <c r="N161" s="95">
        <v>5</v>
      </c>
      <c r="O161" s="30">
        <v>4400000</v>
      </c>
      <c r="P161" s="30">
        <v>3677733.2680000002</v>
      </c>
    </row>
    <row r="162" spans="1:16" ht="25.5" x14ac:dyDescent="0.2">
      <c r="A162" s="85" t="s">
        <v>3568</v>
      </c>
      <c r="B162" s="147" t="s">
        <v>1339</v>
      </c>
      <c r="C162" s="276" t="s">
        <v>3730</v>
      </c>
      <c r="D162" s="92" t="s">
        <v>1340</v>
      </c>
      <c r="E162" s="93">
        <v>42736</v>
      </c>
      <c r="F162" s="93">
        <v>43829</v>
      </c>
      <c r="G162" s="93">
        <v>42892</v>
      </c>
      <c r="H162" s="94">
        <v>300000000</v>
      </c>
      <c r="I162" s="94">
        <v>300000000</v>
      </c>
      <c r="J162" s="85">
        <v>72.014171000000005</v>
      </c>
      <c r="K162" s="85" t="s">
        <v>21</v>
      </c>
      <c r="L162" s="30">
        <v>216042513</v>
      </c>
      <c r="M162" s="85">
        <v>80.015748000000002</v>
      </c>
      <c r="N162" s="95">
        <v>5</v>
      </c>
      <c r="O162" s="30">
        <v>15000000</v>
      </c>
      <c r="P162" s="30">
        <v>10802125.65</v>
      </c>
    </row>
    <row r="163" spans="1:16" x14ac:dyDescent="0.2">
      <c r="A163" s="85" t="s">
        <v>3568</v>
      </c>
      <c r="B163" s="147" t="s">
        <v>3134</v>
      </c>
      <c r="C163" s="276" t="s">
        <v>3731</v>
      </c>
      <c r="D163" s="92" t="s">
        <v>3271</v>
      </c>
      <c r="E163" s="93">
        <v>42583</v>
      </c>
      <c r="F163" s="93">
        <v>43616</v>
      </c>
      <c r="G163" s="93">
        <v>42723</v>
      </c>
      <c r="H163" s="94">
        <v>448945000</v>
      </c>
      <c r="I163" s="94">
        <v>448945000</v>
      </c>
      <c r="J163" s="85">
        <v>90</v>
      </c>
      <c r="K163" s="85" t="s">
        <v>21</v>
      </c>
      <c r="L163" s="30">
        <v>404050500</v>
      </c>
      <c r="M163" s="85">
        <v>100</v>
      </c>
      <c r="N163" s="95">
        <v>5</v>
      </c>
      <c r="O163" s="30">
        <v>22447250</v>
      </c>
      <c r="P163" s="30">
        <v>20202525</v>
      </c>
    </row>
    <row r="164" spans="1:16" ht="25.5" x14ac:dyDescent="0.2">
      <c r="A164" s="85" t="s">
        <v>3568</v>
      </c>
      <c r="B164" s="147" t="s">
        <v>3620</v>
      </c>
      <c r="C164" s="276" t="s">
        <v>3732</v>
      </c>
      <c r="D164" s="92" t="s">
        <v>176</v>
      </c>
      <c r="E164" s="93">
        <v>42643</v>
      </c>
      <c r="F164" s="93">
        <v>43449</v>
      </c>
      <c r="G164" s="93">
        <v>42723</v>
      </c>
      <c r="H164" s="94">
        <v>550000000</v>
      </c>
      <c r="I164" s="94">
        <v>550000000</v>
      </c>
      <c r="J164" s="85">
        <v>70.866140000000001</v>
      </c>
      <c r="K164" s="85" t="s">
        <v>21</v>
      </c>
      <c r="L164" s="30">
        <v>389763770</v>
      </c>
      <c r="M164" s="85">
        <v>78.740157999999994</v>
      </c>
      <c r="N164" s="95">
        <v>5</v>
      </c>
      <c r="O164" s="30">
        <v>27500000</v>
      </c>
      <c r="P164" s="30">
        <v>19488188.5</v>
      </c>
    </row>
    <row r="165" spans="1:16" x14ac:dyDescent="0.2">
      <c r="A165" s="85" t="s">
        <v>3569</v>
      </c>
      <c r="B165" s="147" t="s">
        <v>754</v>
      </c>
      <c r="C165" s="276" t="s">
        <v>827</v>
      </c>
      <c r="D165" s="92" t="s">
        <v>755</v>
      </c>
      <c r="E165" s="93">
        <v>42736</v>
      </c>
      <c r="F165" s="93">
        <v>43465</v>
      </c>
      <c r="G165" s="93">
        <v>43090</v>
      </c>
      <c r="H165" s="94">
        <v>999981730</v>
      </c>
      <c r="I165" s="94">
        <v>999981730</v>
      </c>
      <c r="J165" s="85">
        <v>87.455799999999996</v>
      </c>
      <c r="K165" s="85" t="s">
        <v>21</v>
      </c>
      <c r="L165" s="30">
        <v>874542021.82533991</v>
      </c>
      <c r="M165" s="85">
        <v>97.173112000000003</v>
      </c>
      <c r="N165" s="95">
        <v>5</v>
      </c>
      <c r="O165" s="30">
        <v>49999086.5</v>
      </c>
      <c r="P165" s="30">
        <v>43727101.091266997</v>
      </c>
    </row>
    <row r="166" spans="1:16" x14ac:dyDescent="0.2">
      <c r="A166" s="85" t="s">
        <v>3569</v>
      </c>
      <c r="B166" s="147" t="s">
        <v>3621</v>
      </c>
      <c r="C166" s="276" t="s">
        <v>3733</v>
      </c>
      <c r="D166" s="92" t="s">
        <v>515</v>
      </c>
      <c r="E166" s="93">
        <v>42705</v>
      </c>
      <c r="F166" s="93">
        <v>43330</v>
      </c>
      <c r="G166" s="93">
        <v>42856</v>
      </c>
      <c r="H166" s="94">
        <v>850000000</v>
      </c>
      <c r="I166" s="94">
        <v>850000000</v>
      </c>
      <c r="J166" s="85">
        <v>71.344487999999998</v>
      </c>
      <c r="K166" s="85" t="s">
        <v>21</v>
      </c>
      <c r="L166" s="30">
        <v>606428148</v>
      </c>
      <c r="M166" s="85">
        <v>79.271653999999998</v>
      </c>
      <c r="N166" s="95">
        <v>5</v>
      </c>
      <c r="O166" s="30">
        <v>42500000</v>
      </c>
      <c r="P166" s="30">
        <v>30321407.399999999</v>
      </c>
    </row>
    <row r="167" spans="1:16" ht="25.5" x14ac:dyDescent="0.2">
      <c r="A167" s="85" t="s">
        <v>3569</v>
      </c>
      <c r="B167" s="147" t="s">
        <v>3622</v>
      </c>
      <c r="C167" s="276" t="s">
        <v>3734</v>
      </c>
      <c r="D167" s="92" t="s">
        <v>3829</v>
      </c>
      <c r="E167" s="93">
        <v>42736</v>
      </c>
      <c r="F167" s="93">
        <v>43830</v>
      </c>
      <c r="G167" s="93">
        <v>43032</v>
      </c>
      <c r="H167" s="94">
        <v>468102000</v>
      </c>
      <c r="I167" s="94">
        <v>468102000</v>
      </c>
      <c r="J167" s="85">
        <v>71.326093</v>
      </c>
      <c r="K167" s="85" t="s">
        <v>21</v>
      </c>
      <c r="L167" s="30">
        <v>333878867.85486001</v>
      </c>
      <c r="M167" s="85">
        <v>79.251215000000002</v>
      </c>
      <c r="N167" s="95">
        <v>5</v>
      </c>
      <c r="O167" s="30">
        <v>23405100</v>
      </c>
      <c r="P167" s="30">
        <v>16693943.392743001</v>
      </c>
    </row>
    <row r="168" spans="1:16" x14ac:dyDescent="0.2">
      <c r="A168" s="85" t="s">
        <v>3569</v>
      </c>
      <c r="B168" s="147" t="s">
        <v>3623</v>
      </c>
      <c r="C168" s="276" t="s">
        <v>3735</v>
      </c>
      <c r="D168" s="92" t="s">
        <v>3830</v>
      </c>
      <c r="E168" s="93">
        <v>42826</v>
      </c>
      <c r="F168" s="93">
        <v>43830</v>
      </c>
      <c r="G168" s="93">
        <v>42916</v>
      </c>
      <c r="H168" s="94">
        <v>650000000</v>
      </c>
      <c r="I168" s="94">
        <v>650000000</v>
      </c>
      <c r="J168" s="85">
        <v>71.291032000000001</v>
      </c>
      <c r="K168" s="85" t="s">
        <v>21</v>
      </c>
      <c r="L168" s="30">
        <v>463391708</v>
      </c>
      <c r="M168" s="85">
        <v>79.212259000000003</v>
      </c>
      <c r="N168" s="95">
        <v>5</v>
      </c>
      <c r="O168" s="30">
        <v>32500000</v>
      </c>
      <c r="P168" s="30">
        <v>23169585.399999999</v>
      </c>
    </row>
    <row r="169" spans="1:16" x14ac:dyDescent="0.2">
      <c r="A169" s="85" t="s">
        <v>3570</v>
      </c>
      <c r="B169" s="147" t="s">
        <v>1507</v>
      </c>
      <c r="C169" s="276" t="s">
        <v>3736</v>
      </c>
      <c r="D169" s="92" t="s">
        <v>1508</v>
      </c>
      <c r="E169" s="93">
        <v>42583</v>
      </c>
      <c r="F169" s="93">
        <v>43343</v>
      </c>
      <c r="G169" s="93">
        <v>42864</v>
      </c>
      <c r="H169" s="94">
        <v>320000000</v>
      </c>
      <c r="I169" s="94">
        <v>320000000</v>
      </c>
      <c r="J169" s="85">
        <v>89.999989999999997</v>
      </c>
      <c r="K169" s="85" t="s">
        <v>21</v>
      </c>
      <c r="L169" s="30">
        <v>287999968</v>
      </c>
      <c r="M169" s="85">
        <v>100</v>
      </c>
      <c r="N169" s="95">
        <v>5</v>
      </c>
      <c r="O169" s="30">
        <v>16000000</v>
      </c>
      <c r="P169" s="30">
        <v>14399998.4</v>
      </c>
    </row>
    <row r="170" spans="1:16" x14ac:dyDescent="0.2">
      <c r="A170" s="85" t="s">
        <v>3570</v>
      </c>
      <c r="B170" s="147" t="s">
        <v>3468</v>
      </c>
      <c r="C170" s="276" t="s">
        <v>3737</v>
      </c>
      <c r="D170" s="92" t="s">
        <v>3551</v>
      </c>
      <c r="E170" s="93">
        <v>42614</v>
      </c>
      <c r="F170" s="93">
        <v>43344</v>
      </c>
      <c r="G170" s="93">
        <v>43049</v>
      </c>
      <c r="H170" s="94">
        <v>396990460</v>
      </c>
      <c r="I170" s="94">
        <v>399999997</v>
      </c>
      <c r="J170" s="85">
        <v>89.999996999999993</v>
      </c>
      <c r="K170" s="85" t="s">
        <v>21</v>
      </c>
      <c r="L170" s="30">
        <v>359999985.30000007</v>
      </c>
      <c r="M170" s="85">
        <v>100</v>
      </c>
      <c r="N170" s="95">
        <v>5</v>
      </c>
      <c r="O170" s="30">
        <v>19999999.850000001</v>
      </c>
      <c r="P170" s="30">
        <v>17999999.265000004</v>
      </c>
    </row>
    <row r="171" spans="1:16" x14ac:dyDescent="0.2">
      <c r="A171" s="85" t="s">
        <v>3570</v>
      </c>
      <c r="B171" s="147" t="s">
        <v>3624</v>
      </c>
      <c r="C171" s="276" t="s">
        <v>3738</v>
      </c>
      <c r="D171" s="92" t="s">
        <v>3831</v>
      </c>
      <c r="E171" s="93">
        <v>42614</v>
      </c>
      <c r="F171" s="93">
        <v>43205</v>
      </c>
      <c r="G171" s="93">
        <v>42864</v>
      </c>
      <c r="H171" s="94">
        <v>149999984</v>
      </c>
      <c r="I171" s="94">
        <v>149999984</v>
      </c>
      <c r="J171" s="85">
        <v>71.358087999999995</v>
      </c>
      <c r="K171" s="85" t="s">
        <v>21</v>
      </c>
      <c r="L171" s="30">
        <v>107037120.58270591</v>
      </c>
      <c r="M171" s="85">
        <v>79.286771999999999</v>
      </c>
      <c r="N171" s="95">
        <v>5</v>
      </c>
      <c r="O171" s="30">
        <v>7499999.2000000002</v>
      </c>
      <c r="P171" s="30">
        <v>5351856.0291352961</v>
      </c>
    </row>
    <row r="172" spans="1:16" x14ac:dyDescent="0.2">
      <c r="A172" s="85" t="s">
        <v>3570</v>
      </c>
      <c r="B172" s="147" t="s">
        <v>1554</v>
      </c>
      <c r="C172" s="276" t="s">
        <v>3739</v>
      </c>
      <c r="D172" s="92" t="s">
        <v>134</v>
      </c>
      <c r="E172" s="93">
        <v>42614</v>
      </c>
      <c r="F172" s="93">
        <v>43190</v>
      </c>
      <c r="G172" s="93">
        <v>42864</v>
      </c>
      <c r="H172" s="94">
        <v>401560709</v>
      </c>
      <c r="I172" s="94">
        <v>402602698</v>
      </c>
      <c r="J172" s="85">
        <v>71.126258000000007</v>
      </c>
      <c r="K172" s="85" t="s">
        <v>21</v>
      </c>
      <c r="L172" s="30">
        <v>286356233.6944409</v>
      </c>
      <c r="M172" s="85">
        <v>79.029178999999999</v>
      </c>
      <c r="N172" s="95">
        <v>5</v>
      </c>
      <c r="O172" s="30">
        <v>20130134.899999999</v>
      </c>
      <c r="P172" s="30">
        <v>14317811.684722044</v>
      </c>
    </row>
    <row r="173" spans="1:16" x14ac:dyDescent="0.2">
      <c r="A173" s="85" t="s">
        <v>3570</v>
      </c>
      <c r="B173" s="147" t="s">
        <v>1467</v>
      </c>
      <c r="C173" s="276" t="s">
        <v>3740</v>
      </c>
      <c r="D173" s="92" t="s">
        <v>785</v>
      </c>
      <c r="E173" s="93">
        <v>42644</v>
      </c>
      <c r="F173" s="93">
        <v>43373</v>
      </c>
      <c r="G173" s="93">
        <v>42864</v>
      </c>
      <c r="H173" s="94">
        <v>399991400</v>
      </c>
      <c r="I173" s="94">
        <v>399991400</v>
      </c>
      <c r="J173" s="85">
        <v>75.716171000000003</v>
      </c>
      <c r="K173" s="85" t="s">
        <v>21</v>
      </c>
      <c r="L173" s="30">
        <v>302858172.40929401</v>
      </c>
      <c r="M173" s="85">
        <v>84.129080999999999</v>
      </c>
      <c r="N173" s="95">
        <v>5</v>
      </c>
      <c r="O173" s="30">
        <v>19999570</v>
      </c>
      <c r="P173" s="30">
        <v>15142908.620464701</v>
      </c>
    </row>
    <row r="174" spans="1:16" x14ac:dyDescent="0.2">
      <c r="A174" s="85" t="s">
        <v>3570</v>
      </c>
      <c r="B174" s="147" t="s">
        <v>3625</v>
      </c>
      <c r="C174" s="276" t="s">
        <v>3741</v>
      </c>
      <c r="D174" s="92" t="s">
        <v>3832</v>
      </c>
      <c r="E174" s="93">
        <v>42644</v>
      </c>
      <c r="F174" s="93">
        <v>43404</v>
      </c>
      <c r="G174" s="93">
        <v>42864</v>
      </c>
      <c r="H174" s="94">
        <v>259814199</v>
      </c>
      <c r="I174" s="94">
        <v>259814199</v>
      </c>
      <c r="J174" s="85">
        <v>89.999999000000003</v>
      </c>
      <c r="K174" s="85" t="s">
        <v>21</v>
      </c>
      <c r="L174" s="30">
        <v>233832776.50185803</v>
      </c>
      <c r="M174" s="85">
        <v>100</v>
      </c>
      <c r="N174" s="95">
        <v>5</v>
      </c>
      <c r="O174" s="30">
        <v>12990709.949999999</v>
      </c>
      <c r="P174" s="30">
        <v>11691638.825092902</v>
      </c>
    </row>
    <row r="175" spans="1:16" x14ac:dyDescent="0.2">
      <c r="A175" s="85" t="s">
        <v>3570</v>
      </c>
      <c r="B175" s="147" t="s">
        <v>1543</v>
      </c>
      <c r="C175" s="276" t="s">
        <v>3742</v>
      </c>
      <c r="D175" s="92" t="s">
        <v>275</v>
      </c>
      <c r="E175" s="93">
        <v>42644</v>
      </c>
      <c r="F175" s="93">
        <v>43404</v>
      </c>
      <c r="G175" s="93">
        <v>42864</v>
      </c>
      <c r="H175" s="94">
        <v>247782300</v>
      </c>
      <c r="I175" s="94">
        <v>247782300</v>
      </c>
      <c r="J175" s="85">
        <v>89.999999000000003</v>
      </c>
      <c r="K175" s="85" t="s">
        <v>21</v>
      </c>
      <c r="L175" s="30">
        <v>223004067.52217701</v>
      </c>
      <c r="M175" s="85">
        <v>100</v>
      </c>
      <c r="N175" s="95">
        <v>5</v>
      </c>
      <c r="O175" s="30">
        <v>12389115</v>
      </c>
      <c r="P175" s="30">
        <v>11150203.376108851</v>
      </c>
    </row>
    <row r="176" spans="1:16" x14ac:dyDescent="0.2">
      <c r="A176" s="85" t="s">
        <v>3570</v>
      </c>
      <c r="B176" s="147" t="s">
        <v>3465</v>
      </c>
      <c r="C176" s="276" t="s">
        <v>3743</v>
      </c>
      <c r="D176" s="92" t="s">
        <v>3548</v>
      </c>
      <c r="E176" s="93">
        <v>43101</v>
      </c>
      <c r="F176" s="93">
        <v>43830</v>
      </c>
      <c r="G176" s="93">
        <v>43404</v>
      </c>
      <c r="H176" s="94">
        <v>320000000</v>
      </c>
      <c r="I176" s="94">
        <v>320000000</v>
      </c>
      <c r="J176" s="85">
        <v>89.999998000000005</v>
      </c>
      <c r="K176" s="85" t="s">
        <v>21</v>
      </c>
      <c r="L176" s="30">
        <v>287999993.60000002</v>
      </c>
      <c r="M176" s="85">
        <v>100</v>
      </c>
      <c r="N176" s="95">
        <v>5</v>
      </c>
      <c r="O176" s="30">
        <v>16000000</v>
      </c>
      <c r="P176" s="30">
        <v>14399999.68</v>
      </c>
    </row>
    <row r="177" spans="1:16" x14ac:dyDescent="0.2">
      <c r="A177" s="85" t="s">
        <v>3570</v>
      </c>
      <c r="B177" s="147" t="s">
        <v>1502</v>
      </c>
      <c r="C177" s="276" t="s">
        <v>3744</v>
      </c>
      <c r="D177" s="92" t="s">
        <v>730</v>
      </c>
      <c r="E177" s="93">
        <v>43102</v>
      </c>
      <c r="F177" s="93">
        <v>43768</v>
      </c>
      <c r="G177" s="93">
        <v>43613</v>
      </c>
      <c r="H177" s="94">
        <v>369968656</v>
      </c>
      <c r="I177" s="94">
        <v>369968656</v>
      </c>
      <c r="J177" s="85">
        <v>70.866140000000001</v>
      </c>
      <c r="K177" s="85" t="s">
        <v>21</v>
      </c>
      <c r="L177" s="30">
        <v>262182505.71707839</v>
      </c>
      <c r="M177" s="85">
        <v>78.740156999999996</v>
      </c>
      <c r="N177" s="95">
        <v>5</v>
      </c>
      <c r="O177" s="30">
        <v>18498432.800000001</v>
      </c>
      <c r="P177" s="30">
        <v>13109125.285853921</v>
      </c>
    </row>
    <row r="178" spans="1:16" x14ac:dyDescent="0.2">
      <c r="A178" s="85" t="s">
        <v>3570</v>
      </c>
      <c r="B178" s="147" t="s">
        <v>1527</v>
      </c>
      <c r="C178" s="276" t="s">
        <v>3745</v>
      </c>
      <c r="D178" s="92" t="s">
        <v>709</v>
      </c>
      <c r="E178" s="93">
        <v>43160</v>
      </c>
      <c r="F178" s="93">
        <v>43890</v>
      </c>
      <c r="G178" s="93">
        <v>43404</v>
      </c>
      <c r="H178" s="94">
        <v>377000000</v>
      </c>
      <c r="I178" s="94">
        <v>377000000</v>
      </c>
      <c r="J178" s="85">
        <v>75.941434999999998</v>
      </c>
      <c r="K178" s="85" t="s">
        <v>21</v>
      </c>
      <c r="L178" s="30">
        <v>286299209.94999999</v>
      </c>
      <c r="M178" s="85">
        <v>84.379373000000001</v>
      </c>
      <c r="N178" s="95">
        <v>5</v>
      </c>
      <c r="O178" s="30">
        <v>18850000</v>
      </c>
      <c r="P178" s="30">
        <v>14314960.497500001</v>
      </c>
    </row>
    <row r="179" spans="1:16" ht="25.5" x14ac:dyDescent="0.2">
      <c r="A179" s="85" t="s">
        <v>3570</v>
      </c>
      <c r="B179" s="147" t="s">
        <v>2536</v>
      </c>
      <c r="C179" s="276" t="s">
        <v>3746</v>
      </c>
      <c r="D179" s="92" t="s">
        <v>2901</v>
      </c>
      <c r="E179" s="93">
        <v>43101</v>
      </c>
      <c r="F179" s="93">
        <v>43830</v>
      </c>
      <c r="G179" s="93">
        <v>43404</v>
      </c>
      <c r="H179" s="94">
        <v>479000000</v>
      </c>
      <c r="I179" s="94">
        <v>479000000</v>
      </c>
      <c r="J179" s="85">
        <v>71.287727000000004</v>
      </c>
      <c r="K179" s="85" t="s">
        <v>21</v>
      </c>
      <c r="L179" s="30">
        <v>341468212.32999998</v>
      </c>
      <c r="M179" s="85">
        <v>79.208588000000006</v>
      </c>
      <c r="N179" s="95">
        <v>5</v>
      </c>
      <c r="O179" s="30">
        <v>23950000</v>
      </c>
      <c r="P179" s="30">
        <v>17073410.616499998</v>
      </c>
    </row>
    <row r="180" spans="1:16" x14ac:dyDescent="0.2">
      <c r="A180" s="85" t="s">
        <v>3570</v>
      </c>
      <c r="B180" s="147" t="s">
        <v>1532</v>
      </c>
      <c r="C180" s="276" t="s">
        <v>3747</v>
      </c>
      <c r="D180" s="92" t="s">
        <v>354</v>
      </c>
      <c r="E180" s="93">
        <v>43101</v>
      </c>
      <c r="F180" s="93">
        <v>43830</v>
      </c>
      <c r="G180" s="93">
        <v>43404</v>
      </c>
      <c r="H180" s="94">
        <v>318000000</v>
      </c>
      <c r="I180" s="94">
        <v>319487066</v>
      </c>
      <c r="J180" s="85">
        <v>71.302515</v>
      </c>
      <c r="K180" s="85" t="s">
        <v>21</v>
      </c>
      <c r="L180" s="30">
        <v>227802313.1577099</v>
      </c>
      <c r="M180" s="85">
        <v>79.225025000000002</v>
      </c>
      <c r="N180" s="95">
        <v>5</v>
      </c>
      <c r="O180" s="30">
        <v>15974353.300000001</v>
      </c>
      <c r="P180" s="30">
        <v>11390115.657885494</v>
      </c>
    </row>
    <row r="181" spans="1:16" x14ac:dyDescent="0.2">
      <c r="A181" s="85" t="s">
        <v>3570</v>
      </c>
      <c r="B181" s="147" t="s">
        <v>1565</v>
      </c>
      <c r="C181" s="276" t="s">
        <v>3748</v>
      </c>
      <c r="D181" s="92" t="s">
        <v>1566</v>
      </c>
      <c r="E181" s="93">
        <v>43101</v>
      </c>
      <c r="F181" s="93">
        <v>43708</v>
      </c>
      <c r="G181" s="93">
        <v>43404</v>
      </c>
      <c r="H181" s="94">
        <v>448206600</v>
      </c>
      <c r="I181" s="94">
        <v>448206600</v>
      </c>
      <c r="J181" s="85">
        <v>70.920355000000001</v>
      </c>
      <c r="K181" s="85" t="s">
        <v>21</v>
      </c>
      <c r="L181" s="30">
        <v>317869711.85342997</v>
      </c>
      <c r="M181" s="85">
        <v>78.800398000000001</v>
      </c>
      <c r="N181" s="95">
        <v>5</v>
      </c>
      <c r="O181" s="30">
        <v>22410330</v>
      </c>
      <c r="P181" s="30">
        <v>15893485.592671499</v>
      </c>
    </row>
    <row r="182" spans="1:16" ht="25.5" x14ac:dyDescent="0.2">
      <c r="A182" s="85" t="s">
        <v>3570</v>
      </c>
      <c r="B182" s="147" t="s">
        <v>3626</v>
      </c>
      <c r="C182" s="276" t="s">
        <v>3749</v>
      </c>
      <c r="D182" s="92" t="s">
        <v>1494</v>
      </c>
      <c r="E182" s="93">
        <v>43101</v>
      </c>
      <c r="F182" s="93">
        <v>43830</v>
      </c>
      <c r="G182" s="93">
        <v>43404</v>
      </c>
      <c r="H182" s="94">
        <v>300000000</v>
      </c>
      <c r="I182" s="94">
        <v>300000000</v>
      </c>
      <c r="J182" s="85">
        <v>87.378725000000003</v>
      </c>
      <c r="K182" s="85" t="s">
        <v>21</v>
      </c>
      <c r="L182" s="30">
        <v>262136175</v>
      </c>
      <c r="M182" s="85">
        <v>97.087475999999995</v>
      </c>
      <c r="N182" s="95">
        <v>5</v>
      </c>
      <c r="O182" s="30">
        <v>15000000</v>
      </c>
      <c r="P182" s="30">
        <v>13106808.75</v>
      </c>
    </row>
    <row r="183" spans="1:16" x14ac:dyDescent="0.2">
      <c r="A183" s="85" t="s">
        <v>3570</v>
      </c>
      <c r="B183" s="147" t="s">
        <v>3627</v>
      </c>
      <c r="C183" s="276" t="s">
        <v>3750</v>
      </c>
      <c r="D183" s="92" t="s">
        <v>3833</v>
      </c>
      <c r="E183" s="93">
        <v>43101</v>
      </c>
      <c r="F183" s="93">
        <v>43830</v>
      </c>
      <c r="G183" s="93">
        <v>43404</v>
      </c>
      <c r="H183" s="94">
        <v>300000000</v>
      </c>
      <c r="I183" s="94">
        <v>300000000</v>
      </c>
      <c r="J183" s="85">
        <v>89.999999000000003</v>
      </c>
      <c r="K183" s="85" t="s">
        <v>21</v>
      </c>
      <c r="L183" s="30">
        <v>269999997</v>
      </c>
      <c r="M183" s="85">
        <v>100</v>
      </c>
      <c r="N183" s="95">
        <v>5</v>
      </c>
      <c r="O183" s="30">
        <v>15000000</v>
      </c>
      <c r="P183" s="30">
        <v>13499999.85</v>
      </c>
    </row>
    <row r="184" spans="1:16" x14ac:dyDescent="0.2">
      <c r="A184" s="85" t="s">
        <v>3570</v>
      </c>
      <c r="B184" s="147" t="s">
        <v>3628</v>
      </c>
      <c r="C184" s="276" t="s">
        <v>3751</v>
      </c>
      <c r="D184" s="92" t="s">
        <v>3834</v>
      </c>
      <c r="E184" s="93">
        <v>43102</v>
      </c>
      <c r="F184" s="93">
        <v>43921</v>
      </c>
      <c r="G184" s="93">
        <v>43404</v>
      </c>
      <c r="H184" s="94">
        <v>300000000</v>
      </c>
      <c r="I184" s="94">
        <v>300000000</v>
      </c>
      <c r="J184" s="85">
        <v>75.745273999999995</v>
      </c>
      <c r="K184" s="85" t="s">
        <v>21</v>
      </c>
      <c r="L184" s="30">
        <v>227235822</v>
      </c>
      <c r="M184" s="85">
        <v>84.161417999999998</v>
      </c>
      <c r="N184" s="95">
        <v>5</v>
      </c>
      <c r="O184" s="30">
        <v>15000000</v>
      </c>
      <c r="P184" s="30">
        <v>11361791.1</v>
      </c>
    </row>
    <row r="185" spans="1:16" x14ac:dyDescent="0.2">
      <c r="A185" s="85" t="s">
        <v>3570</v>
      </c>
      <c r="B185" s="147" t="s">
        <v>1451</v>
      </c>
      <c r="C185" s="276" t="s">
        <v>3752</v>
      </c>
      <c r="D185" s="92" t="s">
        <v>1452</v>
      </c>
      <c r="E185" s="93">
        <v>43101</v>
      </c>
      <c r="F185" s="93">
        <v>44104</v>
      </c>
      <c r="G185" s="93">
        <v>43404</v>
      </c>
      <c r="H185" s="94">
        <v>105651300</v>
      </c>
      <c r="I185" s="94">
        <v>105651300</v>
      </c>
      <c r="J185" s="85">
        <v>71.694148999999996</v>
      </c>
      <c r="K185" s="85" t="s">
        <v>21</v>
      </c>
      <c r="L185" s="30">
        <v>75745800.442436993</v>
      </c>
      <c r="M185" s="85">
        <v>79.660165000000006</v>
      </c>
      <c r="N185" s="95">
        <v>5</v>
      </c>
      <c r="O185" s="30">
        <v>5282565</v>
      </c>
      <c r="P185" s="30">
        <v>3787290.0221218495</v>
      </c>
    </row>
    <row r="186" spans="1:16" ht="25.5" x14ac:dyDescent="0.2">
      <c r="A186" s="85" t="s">
        <v>3570</v>
      </c>
      <c r="B186" s="147" t="s">
        <v>1518</v>
      </c>
      <c r="C186" s="276" t="s">
        <v>3753</v>
      </c>
      <c r="D186" s="92" t="s">
        <v>1519</v>
      </c>
      <c r="E186" s="93">
        <v>43101</v>
      </c>
      <c r="F186" s="93">
        <v>44104</v>
      </c>
      <c r="G186" s="93">
        <v>43404</v>
      </c>
      <c r="H186" s="94">
        <v>950000000</v>
      </c>
      <c r="I186" s="94">
        <v>950000000</v>
      </c>
      <c r="J186" s="85">
        <v>90</v>
      </c>
      <c r="K186" s="85" t="s">
        <v>21</v>
      </c>
      <c r="L186" s="30">
        <v>855000000</v>
      </c>
      <c r="M186" s="85">
        <v>100</v>
      </c>
      <c r="N186" s="95">
        <v>5</v>
      </c>
      <c r="O186" s="30">
        <v>47500000</v>
      </c>
      <c r="P186" s="30">
        <v>42750000</v>
      </c>
    </row>
    <row r="187" spans="1:16" ht="25.5" x14ac:dyDescent="0.2">
      <c r="A187" s="85" t="s">
        <v>3570</v>
      </c>
      <c r="B187" s="147" t="s">
        <v>2055</v>
      </c>
      <c r="C187" s="276" t="s">
        <v>3754</v>
      </c>
      <c r="D187" s="92" t="s">
        <v>737</v>
      </c>
      <c r="E187" s="93">
        <v>43101</v>
      </c>
      <c r="F187" s="93">
        <v>43646</v>
      </c>
      <c r="G187" s="93">
        <v>43404</v>
      </c>
      <c r="H187" s="94">
        <v>481279200</v>
      </c>
      <c r="I187" s="94">
        <v>481279200</v>
      </c>
      <c r="J187" s="85">
        <v>90</v>
      </c>
      <c r="K187" s="85" t="s">
        <v>21</v>
      </c>
      <c r="L187" s="30">
        <v>433151280</v>
      </c>
      <c r="M187" s="85">
        <v>100</v>
      </c>
      <c r="N187" s="95">
        <v>5</v>
      </c>
      <c r="O187" s="30">
        <v>24063960</v>
      </c>
      <c r="P187" s="30">
        <v>21657564</v>
      </c>
    </row>
    <row r="188" spans="1:16" ht="25.5" x14ac:dyDescent="0.2">
      <c r="A188" s="85" t="s">
        <v>3570</v>
      </c>
      <c r="B188" s="147" t="s">
        <v>3629</v>
      </c>
      <c r="C188" s="276" t="s">
        <v>3755</v>
      </c>
      <c r="D188" s="92" t="s">
        <v>3835</v>
      </c>
      <c r="E188" s="93">
        <v>43101</v>
      </c>
      <c r="F188" s="93">
        <v>44104</v>
      </c>
      <c r="G188" s="93">
        <v>43404</v>
      </c>
      <c r="H188" s="94">
        <v>449999694</v>
      </c>
      <c r="I188" s="94">
        <v>449999694</v>
      </c>
      <c r="J188" s="85">
        <v>87.769938999999994</v>
      </c>
      <c r="K188" s="85" t="s">
        <v>21</v>
      </c>
      <c r="L188" s="30">
        <v>394964456.92398667</v>
      </c>
      <c r="M188" s="85">
        <v>97.522154999999998</v>
      </c>
      <c r="N188" s="95">
        <v>5</v>
      </c>
      <c r="O188" s="30">
        <v>22499984.699999999</v>
      </c>
      <c r="P188" s="30">
        <v>19748222.846199334</v>
      </c>
    </row>
    <row r="189" spans="1:16" x14ac:dyDescent="0.2">
      <c r="A189" s="85" t="s">
        <v>3570</v>
      </c>
      <c r="B189" s="147" t="s">
        <v>1529</v>
      </c>
      <c r="C189" s="276" t="s">
        <v>3756</v>
      </c>
      <c r="D189" s="92" t="s">
        <v>1530</v>
      </c>
      <c r="E189" s="93">
        <v>43160</v>
      </c>
      <c r="F189" s="93">
        <v>43951</v>
      </c>
      <c r="G189" s="93">
        <v>43404</v>
      </c>
      <c r="H189" s="94">
        <v>497447778</v>
      </c>
      <c r="I189" s="94">
        <v>497447778</v>
      </c>
      <c r="J189" s="85">
        <v>90</v>
      </c>
      <c r="K189" s="85" t="s">
        <v>21</v>
      </c>
      <c r="L189" s="30">
        <v>447703000.19999999</v>
      </c>
      <c r="M189" s="85">
        <v>100</v>
      </c>
      <c r="N189" s="95">
        <v>5</v>
      </c>
      <c r="O189" s="30">
        <v>24872388.899999999</v>
      </c>
      <c r="P189" s="30">
        <v>22385150.010000002</v>
      </c>
    </row>
    <row r="190" spans="1:16" x14ac:dyDescent="0.2">
      <c r="A190" s="85" t="s">
        <v>3571</v>
      </c>
      <c r="B190" s="147" t="s">
        <v>1616</v>
      </c>
      <c r="C190" s="276" t="s">
        <v>3757</v>
      </c>
      <c r="D190" s="92" t="s">
        <v>1617</v>
      </c>
      <c r="E190" s="93">
        <v>42644</v>
      </c>
      <c r="F190" s="93">
        <v>43708</v>
      </c>
      <c r="G190" s="93">
        <v>42860</v>
      </c>
      <c r="H190" s="94">
        <v>598672666</v>
      </c>
      <c r="I190" s="94">
        <v>598672666</v>
      </c>
      <c r="J190" s="85">
        <v>71.403955999999994</v>
      </c>
      <c r="K190" s="85" t="s">
        <v>21</v>
      </c>
      <c r="L190" s="30">
        <v>427475967.01466691</v>
      </c>
      <c r="M190" s="85">
        <v>79.337729999999993</v>
      </c>
      <c r="N190" s="95">
        <v>5</v>
      </c>
      <c r="O190" s="30">
        <v>29933633.300000001</v>
      </c>
      <c r="P190" s="30">
        <v>21373798.350733347</v>
      </c>
    </row>
    <row r="191" spans="1:16" x14ac:dyDescent="0.2">
      <c r="A191" s="85" t="s">
        <v>3571</v>
      </c>
      <c r="B191" s="147" t="s">
        <v>3630</v>
      </c>
      <c r="C191" s="276" t="s">
        <v>3758</v>
      </c>
      <c r="D191" s="92" t="s">
        <v>3836</v>
      </c>
      <c r="E191" s="93">
        <v>43101</v>
      </c>
      <c r="F191" s="93">
        <v>43708</v>
      </c>
      <c r="G191" s="93">
        <v>42860</v>
      </c>
      <c r="H191" s="94">
        <v>680000000</v>
      </c>
      <c r="I191" s="94">
        <v>680000000</v>
      </c>
      <c r="J191" s="85">
        <v>71.344486000000003</v>
      </c>
      <c r="K191" s="85" t="s">
        <v>21</v>
      </c>
      <c r="L191" s="30">
        <v>485142504.80000001</v>
      </c>
      <c r="M191" s="85">
        <v>79.271653999999998</v>
      </c>
      <c r="N191" s="95">
        <v>5</v>
      </c>
      <c r="O191" s="30">
        <v>34000000</v>
      </c>
      <c r="P191" s="30">
        <v>24257125.239999998</v>
      </c>
    </row>
    <row r="192" spans="1:16" ht="25.5" x14ac:dyDescent="0.2">
      <c r="A192" s="85" t="s">
        <v>3571</v>
      </c>
      <c r="B192" s="147" t="s">
        <v>828</v>
      </c>
      <c r="C192" s="276" t="s">
        <v>830</v>
      </c>
      <c r="D192" s="92" t="s">
        <v>829</v>
      </c>
      <c r="E192" s="93">
        <v>42979</v>
      </c>
      <c r="F192" s="93">
        <v>43465</v>
      </c>
      <c r="G192" s="93">
        <v>42860</v>
      </c>
      <c r="H192" s="94">
        <v>600000000</v>
      </c>
      <c r="I192" s="94">
        <v>600000000</v>
      </c>
      <c r="J192" s="85">
        <v>71.011080000000007</v>
      </c>
      <c r="K192" s="85" t="s">
        <v>21</v>
      </c>
      <c r="L192" s="30">
        <v>426066480.00000006</v>
      </c>
      <c r="M192" s="85">
        <v>78.901201</v>
      </c>
      <c r="N192" s="95">
        <v>5</v>
      </c>
      <c r="O192" s="30">
        <v>30000000</v>
      </c>
      <c r="P192" s="30">
        <v>21303324.000000004</v>
      </c>
    </row>
    <row r="193" spans="1:16" x14ac:dyDescent="0.2">
      <c r="A193" s="85" t="s">
        <v>3571</v>
      </c>
      <c r="B193" s="147" t="s">
        <v>3631</v>
      </c>
      <c r="C193" s="276" t="s">
        <v>3759</v>
      </c>
      <c r="D193" s="92" t="s">
        <v>3837</v>
      </c>
      <c r="E193" s="93">
        <v>42614</v>
      </c>
      <c r="F193" s="93">
        <v>43281</v>
      </c>
      <c r="G193" s="93">
        <v>42860</v>
      </c>
      <c r="H193" s="94">
        <v>550000000</v>
      </c>
      <c r="I193" s="94">
        <v>550000000</v>
      </c>
      <c r="J193" s="85">
        <v>71.344487999999998</v>
      </c>
      <c r="K193" s="85" t="s">
        <v>21</v>
      </c>
      <c r="L193" s="30">
        <v>392394684</v>
      </c>
      <c r="M193" s="85">
        <v>79.271653999999998</v>
      </c>
      <c r="N193" s="95">
        <v>5</v>
      </c>
      <c r="O193" s="30">
        <v>27500000</v>
      </c>
      <c r="P193" s="30">
        <v>19619734.199999999</v>
      </c>
    </row>
    <row r="194" spans="1:16" x14ac:dyDescent="0.2">
      <c r="A194" s="85" t="s">
        <v>3572</v>
      </c>
      <c r="B194" s="147" t="s">
        <v>3478</v>
      </c>
      <c r="C194" s="276" t="s">
        <v>3760</v>
      </c>
      <c r="D194" s="92" t="s">
        <v>3556</v>
      </c>
      <c r="E194" s="93">
        <v>42614</v>
      </c>
      <c r="F194" s="93">
        <v>43404</v>
      </c>
      <c r="G194" s="93">
        <v>42972</v>
      </c>
      <c r="H194" s="94">
        <v>264000000</v>
      </c>
      <c r="I194" s="94">
        <v>264000000</v>
      </c>
      <c r="J194" s="85">
        <v>89.999999000000003</v>
      </c>
      <c r="K194" s="85" t="s">
        <v>21</v>
      </c>
      <c r="L194" s="30">
        <v>237599997.36000001</v>
      </c>
      <c r="M194" s="85">
        <v>100</v>
      </c>
      <c r="N194" s="95">
        <v>5</v>
      </c>
      <c r="O194" s="30">
        <v>13200000</v>
      </c>
      <c r="P194" s="30">
        <v>11879999.868000003</v>
      </c>
    </row>
    <row r="195" spans="1:16" x14ac:dyDescent="0.2">
      <c r="A195" s="85" t="s">
        <v>3572</v>
      </c>
      <c r="B195" s="147" t="s">
        <v>1658</v>
      </c>
      <c r="C195" s="276" t="s">
        <v>3761</v>
      </c>
      <c r="D195" s="92" t="s">
        <v>414</v>
      </c>
      <c r="E195" s="93">
        <v>42644</v>
      </c>
      <c r="F195" s="93">
        <v>43465</v>
      </c>
      <c r="G195" s="93">
        <v>42972</v>
      </c>
      <c r="H195" s="94">
        <v>475000000</v>
      </c>
      <c r="I195" s="94">
        <v>475000000</v>
      </c>
      <c r="J195" s="85">
        <v>73.449211000000005</v>
      </c>
      <c r="K195" s="85" t="s">
        <v>21</v>
      </c>
      <c r="L195" s="30">
        <v>348883752.25</v>
      </c>
      <c r="M195" s="85">
        <v>81.610235000000003</v>
      </c>
      <c r="N195" s="95">
        <v>5</v>
      </c>
      <c r="O195" s="30">
        <v>23750000</v>
      </c>
      <c r="P195" s="30">
        <v>17444187.612500001</v>
      </c>
    </row>
    <row r="196" spans="1:16" ht="25.5" x14ac:dyDescent="0.2">
      <c r="A196" s="85" t="s">
        <v>3572</v>
      </c>
      <c r="B196" s="147" t="s">
        <v>1656</v>
      </c>
      <c r="C196" s="276" t="s">
        <v>3762</v>
      </c>
      <c r="D196" s="92" t="s">
        <v>770</v>
      </c>
      <c r="E196" s="93">
        <v>42614</v>
      </c>
      <c r="F196" s="93">
        <v>43190</v>
      </c>
      <c r="G196" s="93">
        <v>42860</v>
      </c>
      <c r="H196" s="94">
        <v>474912147</v>
      </c>
      <c r="I196" s="94">
        <v>474912147</v>
      </c>
      <c r="J196" s="85">
        <v>71.333044000000001</v>
      </c>
      <c r="K196" s="85" t="s">
        <v>21</v>
      </c>
      <c r="L196" s="30">
        <v>338769290.7808547</v>
      </c>
      <c r="M196" s="85">
        <v>79.258939999999996</v>
      </c>
      <c r="N196" s="95">
        <v>5</v>
      </c>
      <c r="O196" s="30">
        <v>23745607.350000001</v>
      </c>
      <c r="P196" s="30">
        <v>16938464.539042734</v>
      </c>
    </row>
    <row r="197" spans="1:16" x14ac:dyDescent="0.2">
      <c r="A197" s="85" t="s">
        <v>3573</v>
      </c>
      <c r="B197" s="147" t="s">
        <v>2844</v>
      </c>
      <c r="C197" s="276" t="s">
        <v>3763</v>
      </c>
      <c r="D197" s="92" t="s">
        <v>3007</v>
      </c>
      <c r="E197" s="93">
        <v>42675</v>
      </c>
      <c r="F197" s="93">
        <v>43677</v>
      </c>
      <c r="G197" s="93">
        <v>42859</v>
      </c>
      <c r="H197" s="94">
        <v>355466179</v>
      </c>
      <c r="I197" s="94">
        <v>355466179</v>
      </c>
      <c r="J197" s="85">
        <v>71.367637999999999</v>
      </c>
      <c r="K197" s="85" t="s">
        <v>21</v>
      </c>
      <c r="L197" s="30">
        <v>253687815.84115201</v>
      </c>
      <c r="M197" s="85">
        <v>79.297376999999997</v>
      </c>
      <c r="N197" s="95">
        <v>5</v>
      </c>
      <c r="O197" s="30">
        <v>17773308.949999999</v>
      </c>
      <c r="P197" s="30">
        <v>12684390.7920576</v>
      </c>
    </row>
    <row r="198" spans="1:16" ht="38.25" x14ac:dyDescent="0.2">
      <c r="A198" s="85" t="s">
        <v>3573</v>
      </c>
      <c r="B198" s="147" t="s">
        <v>3470</v>
      </c>
      <c r="C198" s="276" t="s">
        <v>3764</v>
      </c>
      <c r="D198" s="92" t="s">
        <v>3364</v>
      </c>
      <c r="E198" s="93">
        <v>42644</v>
      </c>
      <c r="F198" s="93">
        <v>43738</v>
      </c>
      <c r="G198" s="93">
        <v>42859</v>
      </c>
      <c r="H198" s="94">
        <v>1000000000</v>
      </c>
      <c r="I198" s="94">
        <v>1000000000</v>
      </c>
      <c r="J198" s="85">
        <v>70.866141999999996</v>
      </c>
      <c r="K198" s="85" t="s">
        <v>21</v>
      </c>
      <c r="L198" s="30">
        <v>708661420</v>
      </c>
      <c r="M198" s="85">
        <v>78.740157999999994</v>
      </c>
      <c r="N198" s="95">
        <v>5</v>
      </c>
      <c r="O198" s="30">
        <v>50000000</v>
      </c>
      <c r="P198" s="30">
        <v>35433071</v>
      </c>
    </row>
    <row r="199" spans="1:16" x14ac:dyDescent="0.2">
      <c r="A199" s="85" t="s">
        <v>3573</v>
      </c>
      <c r="B199" s="147" t="s">
        <v>1681</v>
      </c>
      <c r="C199" s="276" t="s">
        <v>3765</v>
      </c>
      <c r="D199" s="92" t="s">
        <v>1682</v>
      </c>
      <c r="E199" s="93">
        <v>42675</v>
      </c>
      <c r="F199" s="93">
        <v>43465</v>
      </c>
      <c r="G199" s="93">
        <v>42859</v>
      </c>
      <c r="H199" s="94">
        <v>435000000</v>
      </c>
      <c r="I199" s="94">
        <v>435000000</v>
      </c>
      <c r="J199" s="85">
        <v>70.866140999999999</v>
      </c>
      <c r="K199" s="85" t="s">
        <v>21</v>
      </c>
      <c r="L199" s="30">
        <v>308267713.35000002</v>
      </c>
      <c r="M199" s="85">
        <v>78.740156999999996</v>
      </c>
      <c r="N199" s="95">
        <v>5</v>
      </c>
      <c r="O199" s="30">
        <v>21750000</v>
      </c>
      <c r="P199" s="30">
        <v>15413385.6675</v>
      </c>
    </row>
    <row r="200" spans="1:16" x14ac:dyDescent="0.2">
      <c r="A200" s="85" t="s">
        <v>3573</v>
      </c>
      <c r="B200" s="147" t="s">
        <v>831</v>
      </c>
      <c r="C200" s="276" t="s">
        <v>832</v>
      </c>
      <c r="D200" s="92" t="s">
        <v>501</v>
      </c>
      <c r="E200" s="93">
        <v>42736</v>
      </c>
      <c r="F200" s="93">
        <v>43465</v>
      </c>
      <c r="G200" s="93">
        <v>42859</v>
      </c>
      <c r="H200" s="94">
        <v>1000000000</v>
      </c>
      <c r="I200" s="94">
        <v>1000000000</v>
      </c>
      <c r="J200" s="85">
        <v>71.344487999999998</v>
      </c>
      <c r="K200" s="85" t="s">
        <v>21</v>
      </c>
      <c r="L200" s="30">
        <v>713444880</v>
      </c>
      <c r="M200" s="85">
        <v>79.271653999999998</v>
      </c>
      <c r="N200" s="95">
        <v>5</v>
      </c>
      <c r="O200" s="30">
        <v>50000000</v>
      </c>
      <c r="P200" s="30">
        <v>35672244</v>
      </c>
    </row>
    <row r="201" spans="1:16" x14ac:dyDescent="0.2">
      <c r="A201" s="85" t="s">
        <v>3573</v>
      </c>
      <c r="B201" s="147" t="s">
        <v>3111</v>
      </c>
      <c r="C201" s="276" t="s">
        <v>3766</v>
      </c>
      <c r="D201" s="92" t="s">
        <v>3217</v>
      </c>
      <c r="E201" s="93">
        <v>42644</v>
      </c>
      <c r="F201" s="93">
        <v>43465</v>
      </c>
      <c r="G201" s="93">
        <v>42859</v>
      </c>
      <c r="H201" s="94">
        <v>612000000</v>
      </c>
      <c r="I201" s="94">
        <v>612000000</v>
      </c>
      <c r="J201" s="85">
        <v>71.056854999999999</v>
      </c>
      <c r="K201" s="85" t="s">
        <v>21</v>
      </c>
      <c r="L201" s="30">
        <v>434867952.60000002</v>
      </c>
      <c r="M201" s="85">
        <v>78.952061</v>
      </c>
      <c r="N201" s="95">
        <v>5</v>
      </c>
      <c r="O201" s="30">
        <v>30600000</v>
      </c>
      <c r="P201" s="30">
        <v>21743397.629999999</v>
      </c>
    </row>
    <row r="202" spans="1:16" x14ac:dyDescent="0.2">
      <c r="A202" s="85" t="s">
        <v>3574</v>
      </c>
      <c r="B202" s="147" t="s">
        <v>1703</v>
      </c>
      <c r="C202" s="276" t="s">
        <v>3767</v>
      </c>
      <c r="D202" s="92" t="s">
        <v>611</v>
      </c>
      <c r="E202" s="93">
        <v>42675</v>
      </c>
      <c r="F202" s="93">
        <v>43159</v>
      </c>
      <c r="G202" s="93">
        <v>43074</v>
      </c>
      <c r="H202" s="94">
        <v>154999998</v>
      </c>
      <c r="I202" s="94">
        <v>154999998</v>
      </c>
      <c r="J202" s="85">
        <v>85.926985999999999</v>
      </c>
      <c r="K202" s="85" t="s">
        <v>21</v>
      </c>
      <c r="L202" s="30">
        <v>133186826.58146028</v>
      </c>
      <c r="M202" s="85">
        <v>95.474430999999996</v>
      </c>
      <c r="N202" s="95">
        <v>5</v>
      </c>
      <c r="O202" s="30">
        <v>7749999.9000000004</v>
      </c>
      <c r="P202" s="30">
        <v>6659341.3290730147</v>
      </c>
    </row>
    <row r="203" spans="1:16" x14ac:dyDescent="0.2">
      <c r="A203" s="85" t="s">
        <v>3574</v>
      </c>
      <c r="B203" s="147" t="s">
        <v>833</v>
      </c>
      <c r="C203" s="276" t="s">
        <v>834</v>
      </c>
      <c r="D203" s="92" t="s">
        <v>416</v>
      </c>
      <c r="E203" s="93">
        <v>42632</v>
      </c>
      <c r="F203" s="93">
        <v>43362</v>
      </c>
      <c r="G203" s="93">
        <v>42856</v>
      </c>
      <c r="H203" s="94">
        <v>239771928</v>
      </c>
      <c r="I203" s="94">
        <v>239771928</v>
      </c>
      <c r="J203" s="85">
        <v>89.999999000000003</v>
      </c>
      <c r="K203" s="85" t="s">
        <v>21</v>
      </c>
      <c r="L203" s="30">
        <v>215794732.80228072</v>
      </c>
      <c r="M203" s="85">
        <v>100</v>
      </c>
      <c r="N203" s="95">
        <v>5</v>
      </c>
      <c r="O203" s="30">
        <v>11988596.4</v>
      </c>
      <c r="P203" s="30">
        <v>10789736.640114035</v>
      </c>
    </row>
    <row r="204" spans="1:16" ht="25.5" x14ac:dyDescent="0.2">
      <c r="A204" s="85" t="s">
        <v>3574</v>
      </c>
      <c r="B204" s="147" t="s">
        <v>1733</v>
      </c>
      <c r="C204" s="276" t="s">
        <v>3768</v>
      </c>
      <c r="D204" s="92" t="s">
        <v>435</v>
      </c>
      <c r="E204" s="93">
        <v>42855</v>
      </c>
      <c r="F204" s="93">
        <v>43465</v>
      </c>
      <c r="G204" s="93">
        <v>42856</v>
      </c>
      <c r="H204" s="94">
        <v>100000000</v>
      </c>
      <c r="I204" s="94">
        <v>100000000</v>
      </c>
      <c r="J204" s="85">
        <v>89.999996999999993</v>
      </c>
      <c r="K204" s="85" t="s">
        <v>21</v>
      </c>
      <c r="L204" s="30">
        <v>89999997</v>
      </c>
      <c r="M204" s="85">
        <v>100</v>
      </c>
      <c r="N204" s="95">
        <v>5</v>
      </c>
      <c r="O204" s="30">
        <v>5000000</v>
      </c>
      <c r="P204" s="30">
        <v>4499999.8499999996</v>
      </c>
    </row>
    <row r="205" spans="1:16" ht="38.25" x14ac:dyDescent="0.2">
      <c r="A205" s="85" t="s">
        <v>3574</v>
      </c>
      <c r="B205" s="147" t="s">
        <v>835</v>
      </c>
      <c r="C205" s="276" t="s">
        <v>837</v>
      </c>
      <c r="D205" s="92" t="s">
        <v>836</v>
      </c>
      <c r="E205" s="93">
        <v>42675</v>
      </c>
      <c r="F205" s="93">
        <v>43190</v>
      </c>
      <c r="G205" s="93">
        <v>42856</v>
      </c>
      <c r="H205" s="94">
        <v>235000000</v>
      </c>
      <c r="I205" s="94">
        <v>235000000</v>
      </c>
      <c r="J205" s="85">
        <v>85.701462000000006</v>
      </c>
      <c r="K205" s="85" t="s">
        <v>21</v>
      </c>
      <c r="L205" s="30">
        <v>201398435.69999999</v>
      </c>
      <c r="M205" s="85">
        <v>95.223850999999996</v>
      </c>
      <c r="N205" s="95">
        <v>5</v>
      </c>
      <c r="O205" s="30">
        <v>11750000</v>
      </c>
      <c r="P205" s="30">
        <v>10069921.785</v>
      </c>
    </row>
    <row r="206" spans="1:16" ht="38.25" x14ac:dyDescent="0.2">
      <c r="A206" s="85" t="s">
        <v>3574</v>
      </c>
      <c r="B206" s="147" t="s">
        <v>3475</v>
      </c>
      <c r="C206" s="276" t="s">
        <v>3769</v>
      </c>
      <c r="D206" s="92" t="s">
        <v>3553</v>
      </c>
      <c r="E206" s="93">
        <v>42675</v>
      </c>
      <c r="F206" s="93">
        <v>43404</v>
      </c>
      <c r="G206" s="93">
        <v>42856</v>
      </c>
      <c r="H206" s="94">
        <v>150000000</v>
      </c>
      <c r="I206" s="94">
        <v>150000000</v>
      </c>
      <c r="J206" s="85">
        <v>78.067688000000004</v>
      </c>
      <c r="K206" s="85" t="s">
        <v>21</v>
      </c>
      <c r="L206" s="30">
        <v>117101532</v>
      </c>
      <c r="M206" s="85">
        <v>86.741881000000006</v>
      </c>
      <c r="N206" s="95">
        <v>5</v>
      </c>
      <c r="O206" s="30">
        <v>7500000</v>
      </c>
      <c r="P206" s="30">
        <v>5855076.5999999996</v>
      </c>
    </row>
    <row r="207" spans="1:16" x14ac:dyDescent="0.2">
      <c r="A207" s="85" t="s">
        <v>3574</v>
      </c>
      <c r="B207" s="147" t="s">
        <v>838</v>
      </c>
      <c r="C207" s="276" t="s">
        <v>839</v>
      </c>
      <c r="D207" s="92" t="s">
        <v>613</v>
      </c>
      <c r="E207" s="93">
        <v>42675</v>
      </c>
      <c r="F207" s="93">
        <v>43769</v>
      </c>
      <c r="G207" s="93">
        <v>42856</v>
      </c>
      <c r="H207" s="94">
        <v>290000000</v>
      </c>
      <c r="I207" s="94">
        <v>290000000</v>
      </c>
      <c r="J207" s="85">
        <v>44.981561999999997</v>
      </c>
      <c r="K207" s="85" t="s">
        <v>21</v>
      </c>
      <c r="L207" s="30">
        <v>130446529.8</v>
      </c>
      <c r="M207" s="85">
        <v>49.979514999999999</v>
      </c>
      <c r="N207" s="95">
        <v>5</v>
      </c>
      <c r="O207" s="30">
        <v>14500000</v>
      </c>
      <c r="P207" s="30">
        <v>6522326.4900000002</v>
      </c>
    </row>
    <row r="208" spans="1:16" ht="51" x14ac:dyDescent="0.2">
      <c r="A208" s="85" t="s">
        <v>3574</v>
      </c>
      <c r="B208" s="147" t="s">
        <v>840</v>
      </c>
      <c r="C208" s="276" t="s">
        <v>841</v>
      </c>
      <c r="D208" s="92" t="s">
        <v>762</v>
      </c>
      <c r="E208" s="93">
        <v>42675</v>
      </c>
      <c r="F208" s="93">
        <v>43190</v>
      </c>
      <c r="G208" s="93">
        <v>42985</v>
      </c>
      <c r="H208" s="94">
        <v>150958277</v>
      </c>
      <c r="I208" s="94">
        <v>150958277</v>
      </c>
      <c r="J208" s="85">
        <v>89.989592999999999</v>
      </c>
      <c r="K208" s="85" t="s">
        <v>21</v>
      </c>
      <c r="L208" s="30">
        <v>135846739.07211262</v>
      </c>
      <c r="M208" s="85">
        <v>99.988439999999997</v>
      </c>
      <c r="N208" s="95">
        <v>5</v>
      </c>
      <c r="O208" s="30">
        <v>7547913.8499999996</v>
      </c>
      <c r="P208" s="30">
        <v>6792336.9536056304</v>
      </c>
    </row>
    <row r="209" spans="1:16" x14ac:dyDescent="0.2">
      <c r="A209" s="85" t="s">
        <v>3574</v>
      </c>
      <c r="B209" s="147" t="s">
        <v>842</v>
      </c>
      <c r="C209" s="276" t="s">
        <v>844</v>
      </c>
      <c r="D209" s="92" t="s">
        <v>843</v>
      </c>
      <c r="E209" s="93">
        <v>42675</v>
      </c>
      <c r="F209" s="93">
        <v>43281</v>
      </c>
      <c r="G209" s="93">
        <v>42856</v>
      </c>
      <c r="H209" s="94">
        <v>100000000</v>
      </c>
      <c r="I209" s="94">
        <v>100000000</v>
      </c>
      <c r="J209" s="85">
        <v>88.000187999999994</v>
      </c>
      <c r="K209" s="85" t="s">
        <v>21</v>
      </c>
      <c r="L209" s="30">
        <v>88000188</v>
      </c>
      <c r="M209" s="85">
        <v>97.777991</v>
      </c>
      <c r="N209" s="95">
        <v>5</v>
      </c>
      <c r="O209" s="30">
        <v>5000000</v>
      </c>
      <c r="P209" s="30">
        <v>4400009.4000000004</v>
      </c>
    </row>
    <row r="210" spans="1:16" ht="25.5" x14ac:dyDescent="0.2">
      <c r="A210" s="85" t="s">
        <v>3574</v>
      </c>
      <c r="B210" s="147" t="s">
        <v>1699</v>
      </c>
      <c r="C210" s="276" t="s">
        <v>3770</v>
      </c>
      <c r="D210" s="92" t="s">
        <v>1700</v>
      </c>
      <c r="E210" s="93">
        <v>42794</v>
      </c>
      <c r="F210" s="93">
        <v>43039</v>
      </c>
      <c r="G210" s="93">
        <v>42857</v>
      </c>
      <c r="H210" s="94">
        <v>50740135</v>
      </c>
      <c r="I210" s="94">
        <v>50740135</v>
      </c>
      <c r="J210" s="85">
        <v>84.743705000000006</v>
      </c>
      <c r="K210" s="85" t="s">
        <v>21</v>
      </c>
      <c r="L210" s="30">
        <v>42999070.321001746</v>
      </c>
      <c r="M210" s="85">
        <v>94.159683000000001</v>
      </c>
      <c r="N210" s="95">
        <v>5</v>
      </c>
      <c r="O210" s="30">
        <v>2537006.75</v>
      </c>
      <c r="P210" s="30">
        <v>2149953.5160500873</v>
      </c>
    </row>
    <row r="211" spans="1:16" ht="25.5" x14ac:dyDescent="0.2">
      <c r="A211" s="85" t="s">
        <v>3574</v>
      </c>
      <c r="B211" s="147" t="s">
        <v>3105</v>
      </c>
      <c r="C211" s="276" t="s">
        <v>3771</v>
      </c>
      <c r="D211" s="92" t="s">
        <v>362</v>
      </c>
      <c r="E211" s="93">
        <v>42675</v>
      </c>
      <c r="F211" s="93">
        <v>43190</v>
      </c>
      <c r="G211" s="93">
        <v>42856</v>
      </c>
      <c r="H211" s="94">
        <v>151318324</v>
      </c>
      <c r="I211" s="94">
        <v>151318324</v>
      </c>
      <c r="J211" s="85">
        <v>84.131085999999996</v>
      </c>
      <c r="K211" s="85" t="s">
        <v>21</v>
      </c>
      <c r="L211" s="30">
        <v>127305749.29819864</v>
      </c>
      <c r="M211" s="85">
        <v>93.478990999999994</v>
      </c>
      <c r="N211" s="95">
        <v>5</v>
      </c>
      <c r="O211" s="30">
        <v>7565916.2000000002</v>
      </c>
      <c r="P211" s="30">
        <v>6365287.4649099326</v>
      </c>
    </row>
    <row r="212" spans="1:16" x14ac:dyDescent="0.2">
      <c r="A212" s="85" t="s">
        <v>3574</v>
      </c>
      <c r="B212" s="147" t="s">
        <v>3110</v>
      </c>
      <c r="C212" s="276" t="s">
        <v>3772</v>
      </c>
      <c r="D212" s="92" t="s">
        <v>283</v>
      </c>
      <c r="E212" s="93">
        <v>42767</v>
      </c>
      <c r="F212" s="93">
        <v>43281</v>
      </c>
      <c r="G212" s="93">
        <v>42856</v>
      </c>
      <c r="H212" s="94">
        <v>95000000</v>
      </c>
      <c r="I212" s="94">
        <v>95000000</v>
      </c>
      <c r="J212" s="85">
        <v>89.999998000000005</v>
      </c>
      <c r="K212" s="85" t="s">
        <v>21</v>
      </c>
      <c r="L212" s="30">
        <v>85499998.100000009</v>
      </c>
      <c r="M212" s="85">
        <v>100</v>
      </c>
      <c r="N212" s="95">
        <v>5</v>
      </c>
      <c r="O212" s="30">
        <v>4750000</v>
      </c>
      <c r="P212" s="30">
        <v>4274999.9050000003</v>
      </c>
    </row>
    <row r="213" spans="1:16" ht="25.5" x14ac:dyDescent="0.2">
      <c r="A213" s="85" t="s">
        <v>3574</v>
      </c>
      <c r="B213" s="147" t="s">
        <v>845</v>
      </c>
      <c r="C213" s="276" t="s">
        <v>846</v>
      </c>
      <c r="D213" s="92" t="s">
        <v>181</v>
      </c>
      <c r="E213" s="93">
        <v>42644</v>
      </c>
      <c r="F213" s="93">
        <v>43281</v>
      </c>
      <c r="G213" s="93">
        <v>42856</v>
      </c>
      <c r="H213" s="94">
        <v>285000000</v>
      </c>
      <c r="I213" s="94">
        <v>285000000</v>
      </c>
      <c r="J213" s="85">
        <v>88.288860999999997</v>
      </c>
      <c r="K213" s="85" t="s">
        <v>21</v>
      </c>
      <c r="L213" s="30">
        <v>251623253.84999999</v>
      </c>
      <c r="M213" s="85">
        <v>98.098737</v>
      </c>
      <c r="N213" s="95">
        <v>5</v>
      </c>
      <c r="O213" s="30">
        <v>14250000</v>
      </c>
      <c r="P213" s="30">
        <v>12581162.692500001</v>
      </c>
    </row>
    <row r="214" spans="1:16" x14ac:dyDescent="0.2">
      <c r="A214" s="85" t="s">
        <v>3575</v>
      </c>
      <c r="B214" s="147" t="s">
        <v>3632</v>
      </c>
      <c r="C214" s="276" t="s">
        <v>3773</v>
      </c>
      <c r="D214" s="92" t="s">
        <v>3381</v>
      </c>
      <c r="E214" s="93">
        <v>42583</v>
      </c>
      <c r="F214" s="93">
        <v>43677</v>
      </c>
      <c r="G214" s="93">
        <v>42985</v>
      </c>
      <c r="H214" s="94">
        <v>100111641</v>
      </c>
      <c r="I214" s="94">
        <v>100111641</v>
      </c>
      <c r="J214" s="85">
        <v>89.846142</v>
      </c>
      <c r="K214" s="85" t="s">
        <v>21</v>
      </c>
      <c r="L214" s="30">
        <v>89946447.131390229</v>
      </c>
      <c r="M214" s="85">
        <v>99.829048999999998</v>
      </c>
      <c r="N214" s="95">
        <v>5</v>
      </c>
      <c r="O214" s="30">
        <v>5005582.05</v>
      </c>
      <c r="P214" s="30">
        <v>4497322.3565695109</v>
      </c>
    </row>
    <row r="215" spans="1:16" x14ac:dyDescent="0.2">
      <c r="A215" s="85" t="s">
        <v>3575</v>
      </c>
      <c r="B215" s="147" t="s">
        <v>1754</v>
      </c>
      <c r="C215" s="276" t="s">
        <v>3774</v>
      </c>
      <c r="D215" s="92" t="s">
        <v>757</v>
      </c>
      <c r="E215" s="93">
        <v>42614</v>
      </c>
      <c r="F215" s="93">
        <v>43708</v>
      </c>
      <c r="G215" s="93">
        <v>42997</v>
      </c>
      <c r="H215" s="94">
        <v>1000000000</v>
      </c>
      <c r="I215" s="94">
        <v>1000000000</v>
      </c>
      <c r="J215" s="85">
        <v>70.866141999999996</v>
      </c>
      <c r="K215" s="85" t="s">
        <v>21</v>
      </c>
      <c r="L215" s="30">
        <v>708661420</v>
      </c>
      <c r="M215" s="85">
        <v>78.740157999999994</v>
      </c>
      <c r="N215" s="95">
        <v>5</v>
      </c>
      <c r="O215" s="30">
        <v>50000000</v>
      </c>
      <c r="P215" s="30">
        <v>35433071</v>
      </c>
    </row>
    <row r="216" spans="1:16" ht="38.25" x14ac:dyDescent="0.2">
      <c r="A216" s="85" t="s">
        <v>3575</v>
      </c>
      <c r="B216" s="147" t="s">
        <v>847</v>
      </c>
      <c r="C216" s="276" t="s">
        <v>848</v>
      </c>
      <c r="D216" s="92" t="s">
        <v>656</v>
      </c>
      <c r="E216" s="93">
        <v>42614</v>
      </c>
      <c r="F216" s="93">
        <v>43465</v>
      </c>
      <c r="G216" s="93">
        <v>42985</v>
      </c>
      <c r="H216" s="94">
        <v>200000000</v>
      </c>
      <c r="I216" s="94">
        <v>200000000</v>
      </c>
      <c r="J216" s="85">
        <v>88.749228000000002</v>
      </c>
      <c r="K216" s="85" t="s">
        <v>21</v>
      </c>
      <c r="L216" s="30">
        <v>177498456</v>
      </c>
      <c r="M216" s="85">
        <v>98.610254999999995</v>
      </c>
      <c r="N216" s="95">
        <v>5</v>
      </c>
      <c r="O216" s="30">
        <v>10000000</v>
      </c>
      <c r="P216" s="30">
        <v>8874922.8000000007</v>
      </c>
    </row>
    <row r="217" spans="1:16" x14ac:dyDescent="0.2">
      <c r="A217" s="85" t="s">
        <v>3575</v>
      </c>
      <c r="B217" s="147" t="s">
        <v>792</v>
      </c>
      <c r="C217" s="276" t="s">
        <v>849</v>
      </c>
      <c r="D217" s="92" t="s">
        <v>664</v>
      </c>
      <c r="E217" s="93">
        <v>42614</v>
      </c>
      <c r="F217" s="93">
        <v>43707</v>
      </c>
      <c r="G217" s="93">
        <v>42858</v>
      </c>
      <c r="H217" s="94">
        <v>199926803</v>
      </c>
      <c r="I217" s="94">
        <v>199926803</v>
      </c>
      <c r="J217" s="85">
        <v>89.999998000000005</v>
      </c>
      <c r="K217" s="85" t="s">
        <v>21</v>
      </c>
      <c r="L217" s="30">
        <v>179934118.70146397</v>
      </c>
      <c r="M217" s="85">
        <v>100</v>
      </c>
      <c r="N217" s="95">
        <v>5</v>
      </c>
      <c r="O217" s="30">
        <v>9996340.1500000004</v>
      </c>
      <c r="P217" s="30">
        <v>8996705.9350731988</v>
      </c>
    </row>
    <row r="218" spans="1:16" x14ac:dyDescent="0.2">
      <c r="A218" s="85" t="s">
        <v>3575</v>
      </c>
      <c r="B218" s="147" t="s">
        <v>850</v>
      </c>
      <c r="C218" s="276" t="s">
        <v>851</v>
      </c>
      <c r="D218" s="92" t="s">
        <v>536</v>
      </c>
      <c r="E218" s="93">
        <v>42614</v>
      </c>
      <c r="F218" s="93">
        <v>43708</v>
      </c>
      <c r="G218" s="93">
        <v>42858</v>
      </c>
      <c r="H218" s="94">
        <v>999961556</v>
      </c>
      <c r="I218" s="94">
        <v>999961556</v>
      </c>
      <c r="J218" s="85">
        <v>88.341155000000001</v>
      </c>
      <c r="K218" s="85" t="s">
        <v>21</v>
      </c>
      <c r="L218" s="30">
        <v>883377588.12637174</v>
      </c>
      <c r="M218" s="85">
        <v>98.365286999999995</v>
      </c>
      <c r="N218" s="95">
        <v>5</v>
      </c>
      <c r="O218" s="30">
        <v>49998077.799999997</v>
      </c>
      <c r="P218" s="30">
        <v>44168879.40631859</v>
      </c>
    </row>
    <row r="219" spans="1:16" ht="25.5" x14ac:dyDescent="0.2">
      <c r="A219" s="85" t="s">
        <v>3576</v>
      </c>
      <c r="B219" s="147" t="s">
        <v>852</v>
      </c>
      <c r="C219" s="276" t="s">
        <v>854</v>
      </c>
      <c r="D219" s="92" t="s">
        <v>853</v>
      </c>
      <c r="E219" s="93">
        <v>43101</v>
      </c>
      <c r="F219" s="93">
        <v>43861</v>
      </c>
      <c r="G219" s="93">
        <v>43269</v>
      </c>
      <c r="H219" s="94">
        <v>350000000</v>
      </c>
      <c r="I219" s="94">
        <v>350000000</v>
      </c>
      <c r="J219" s="85">
        <v>71.823976999999999</v>
      </c>
      <c r="K219" s="85" t="s">
        <v>21</v>
      </c>
      <c r="L219" s="30">
        <v>251383919.5</v>
      </c>
      <c r="M219" s="85">
        <v>79.804418999999996</v>
      </c>
      <c r="N219" s="95">
        <v>5</v>
      </c>
      <c r="O219" s="30">
        <v>17500000</v>
      </c>
      <c r="P219" s="30">
        <v>12569195.975</v>
      </c>
    </row>
    <row r="220" spans="1:16" x14ac:dyDescent="0.2">
      <c r="A220" s="85" t="s">
        <v>3576</v>
      </c>
      <c r="B220" s="147" t="s">
        <v>855</v>
      </c>
      <c r="C220" s="276" t="s">
        <v>857</v>
      </c>
      <c r="D220" s="92" t="s">
        <v>856</v>
      </c>
      <c r="E220" s="93">
        <v>43101</v>
      </c>
      <c r="F220" s="93">
        <v>44074</v>
      </c>
      <c r="G220" s="93">
        <v>43269</v>
      </c>
      <c r="H220" s="94">
        <v>340000000</v>
      </c>
      <c r="I220" s="94">
        <v>340000000</v>
      </c>
      <c r="J220" s="85">
        <v>71.489806000000002</v>
      </c>
      <c r="K220" s="85" t="s">
        <v>21</v>
      </c>
      <c r="L220" s="30">
        <v>243065340.40000001</v>
      </c>
      <c r="M220" s="85">
        <v>79.433119000000005</v>
      </c>
      <c r="N220" s="95">
        <v>5</v>
      </c>
      <c r="O220" s="30">
        <v>17000000</v>
      </c>
      <c r="P220" s="30">
        <v>12153267.02</v>
      </c>
    </row>
    <row r="221" spans="1:16" x14ac:dyDescent="0.2">
      <c r="A221" s="85" t="s">
        <v>3576</v>
      </c>
      <c r="B221" s="147" t="s">
        <v>3633</v>
      </c>
      <c r="C221" s="276" t="s">
        <v>3775</v>
      </c>
      <c r="D221" s="92" t="s">
        <v>518</v>
      </c>
      <c r="E221" s="93">
        <v>43101</v>
      </c>
      <c r="F221" s="93">
        <v>44196</v>
      </c>
      <c r="G221" s="93">
        <v>43269</v>
      </c>
      <c r="H221" s="94">
        <v>218131532</v>
      </c>
      <c r="I221" s="94">
        <v>218131532</v>
      </c>
      <c r="J221" s="85">
        <v>78.897403999999995</v>
      </c>
      <c r="K221" s="85" t="s">
        <v>21</v>
      </c>
      <c r="L221" s="30">
        <v>172100116.05342925</v>
      </c>
      <c r="M221" s="85">
        <v>87.663785000000004</v>
      </c>
      <c r="N221" s="95">
        <v>5</v>
      </c>
      <c r="O221" s="30">
        <v>10906576.6</v>
      </c>
      <c r="P221" s="30">
        <v>8605005.8026714623</v>
      </c>
    </row>
    <row r="222" spans="1:16" ht="25.5" x14ac:dyDescent="0.2">
      <c r="A222" s="85" t="s">
        <v>3576</v>
      </c>
      <c r="B222" s="147" t="s">
        <v>858</v>
      </c>
      <c r="C222" s="276" t="s">
        <v>859</v>
      </c>
      <c r="D222" s="92" t="s">
        <v>232</v>
      </c>
      <c r="E222" s="93">
        <v>43101</v>
      </c>
      <c r="F222" s="93">
        <v>44196</v>
      </c>
      <c r="G222" s="93">
        <v>43269</v>
      </c>
      <c r="H222" s="94">
        <v>300000000</v>
      </c>
      <c r="I222" s="94">
        <v>300000000</v>
      </c>
      <c r="J222" s="85">
        <v>89.999998000000005</v>
      </c>
      <c r="K222" s="85" t="s">
        <v>21</v>
      </c>
      <c r="L222" s="30">
        <v>269999994</v>
      </c>
      <c r="M222" s="85">
        <v>100</v>
      </c>
      <c r="N222" s="95">
        <v>5</v>
      </c>
      <c r="O222" s="30">
        <v>15000000</v>
      </c>
      <c r="P222" s="30">
        <v>13499999.699999999</v>
      </c>
    </row>
    <row r="223" spans="1:16" ht="25.5" x14ac:dyDescent="0.2">
      <c r="A223" s="85" t="s">
        <v>3576</v>
      </c>
      <c r="B223" s="147" t="s">
        <v>1778</v>
      </c>
      <c r="C223" s="276" t="s">
        <v>3776</v>
      </c>
      <c r="D223" s="92" t="s">
        <v>1779</v>
      </c>
      <c r="E223" s="93">
        <v>43101</v>
      </c>
      <c r="F223" s="93">
        <v>43799</v>
      </c>
      <c r="G223" s="93">
        <v>43269</v>
      </c>
      <c r="H223" s="94">
        <v>240116444</v>
      </c>
      <c r="I223" s="94">
        <v>240116444</v>
      </c>
      <c r="J223" s="85">
        <v>89.999999000000003</v>
      </c>
      <c r="K223" s="85" t="s">
        <v>21</v>
      </c>
      <c r="L223" s="30">
        <v>216104797.19883555</v>
      </c>
      <c r="M223" s="85">
        <v>100</v>
      </c>
      <c r="N223" s="95">
        <v>5</v>
      </c>
      <c r="O223" s="30">
        <v>12005822.199999999</v>
      </c>
      <c r="P223" s="30">
        <v>10805239.859941779</v>
      </c>
    </row>
    <row r="224" spans="1:16" ht="38.25" x14ac:dyDescent="0.2">
      <c r="A224" s="85" t="s">
        <v>3576</v>
      </c>
      <c r="B224" s="147" t="s">
        <v>3634</v>
      </c>
      <c r="C224" s="276" t="s">
        <v>3777</v>
      </c>
      <c r="D224" s="92" t="s">
        <v>3838</v>
      </c>
      <c r="E224" s="93">
        <v>43101</v>
      </c>
      <c r="F224" s="93">
        <v>44012</v>
      </c>
      <c r="G224" s="93">
        <v>43269</v>
      </c>
      <c r="H224" s="94">
        <v>106360987</v>
      </c>
      <c r="I224" s="94">
        <v>106360987</v>
      </c>
      <c r="J224" s="85">
        <v>71.957600999999997</v>
      </c>
      <c r="K224" s="85" t="s">
        <v>21</v>
      </c>
      <c r="L224" s="30">
        <v>76534814.645121872</v>
      </c>
      <c r="M224" s="85">
        <v>79.952890999999994</v>
      </c>
      <c r="N224" s="95">
        <v>5</v>
      </c>
      <c r="O224" s="30">
        <v>5318049.3499999996</v>
      </c>
      <c r="P224" s="30">
        <v>3826740.7322560935</v>
      </c>
    </row>
    <row r="225" spans="1:16" x14ac:dyDescent="0.2">
      <c r="A225" s="85" t="s">
        <v>3576</v>
      </c>
      <c r="B225" s="147" t="s">
        <v>891</v>
      </c>
      <c r="C225" s="276" t="s">
        <v>3778</v>
      </c>
      <c r="D225" s="92" t="s">
        <v>892</v>
      </c>
      <c r="E225" s="93">
        <v>43160</v>
      </c>
      <c r="F225" s="93">
        <v>44165</v>
      </c>
      <c r="G225" s="93">
        <v>43269</v>
      </c>
      <c r="H225" s="94">
        <v>214999891</v>
      </c>
      <c r="I225" s="94">
        <v>214999891</v>
      </c>
      <c r="J225" s="85">
        <v>82.534642000000005</v>
      </c>
      <c r="K225" s="85" t="s">
        <v>21</v>
      </c>
      <c r="L225" s="30">
        <v>177449390.33724022</v>
      </c>
      <c r="M225" s="85">
        <v>91.705160000000006</v>
      </c>
      <c r="N225" s="95">
        <v>5</v>
      </c>
      <c r="O225" s="30">
        <v>10749994.550000001</v>
      </c>
      <c r="P225" s="30">
        <v>8872469.5168620106</v>
      </c>
    </row>
    <row r="226" spans="1:16" x14ac:dyDescent="0.2">
      <c r="A226" s="85" t="s">
        <v>3576</v>
      </c>
      <c r="B226" s="147" t="s">
        <v>3635</v>
      </c>
      <c r="C226" s="276" t="s">
        <v>3779</v>
      </c>
      <c r="D226" s="92" t="s">
        <v>3839</v>
      </c>
      <c r="E226" s="93">
        <v>43101</v>
      </c>
      <c r="F226" s="93">
        <v>44196</v>
      </c>
      <c r="G226" s="93">
        <v>43269</v>
      </c>
      <c r="H226" s="94">
        <v>221211900</v>
      </c>
      <c r="I226" s="94">
        <v>221211900</v>
      </c>
      <c r="J226" s="85">
        <v>72.851856999999995</v>
      </c>
      <c r="K226" s="85" t="s">
        <v>21</v>
      </c>
      <c r="L226" s="30">
        <v>161156977.05498299</v>
      </c>
      <c r="M226" s="85">
        <v>80.257919999999999</v>
      </c>
      <c r="N226" s="95">
        <v>5</v>
      </c>
      <c r="O226" s="30">
        <v>11060595</v>
      </c>
      <c r="P226" s="30">
        <v>8057848.8527491502</v>
      </c>
    </row>
    <row r="227" spans="1:16" x14ac:dyDescent="0.2">
      <c r="A227" s="85" t="s">
        <v>3576</v>
      </c>
      <c r="B227" s="147" t="s">
        <v>3636</v>
      </c>
      <c r="C227" s="276" t="s">
        <v>3780</v>
      </c>
      <c r="D227" s="92" t="s">
        <v>3840</v>
      </c>
      <c r="E227" s="93">
        <v>43101</v>
      </c>
      <c r="F227" s="93">
        <v>44196</v>
      </c>
      <c r="G227" s="93">
        <v>43269</v>
      </c>
      <c r="H227" s="94">
        <v>342005668</v>
      </c>
      <c r="I227" s="94">
        <v>342005668</v>
      </c>
      <c r="J227" s="85">
        <v>87.349652000000006</v>
      </c>
      <c r="K227" s="85" t="s">
        <v>21</v>
      </c>
      <c r="L227" s="30">
        <v>298740760.81827539</v>
      </c>
      <c r="M227" s="85">
        <v>97.055170000000004</v>
      </c>
      <c r="N227" s="95">
        <v>5</v>
      </c>
      <c r="O227" s="30">
        <v>17100283.399999999</v>
      </c>
      <c r="P227" s="30">
        <v>14937038.04091377</v>
      </c>
    </row>
    <row r="228" spans="1:16" x14ac:dyDescent="0.2">
      <c r="A228" s="85" t="s">
        <v>3577</v>
      </c>
      <c r="B228" s="147" t="s">
        <v>3637</v>
      </c>
      <c r="C228" s="276" t="s">
        <v>3781</v>
      </c>
      <c r="D228" s="92" t="s">
        <v>433</v>
      </c>
      <c r="E228" s="93">
        <v>43101</v>
      </c>
      <c r="F228" s="93">
        <v>43799</v>
      </c>
      <c r="G228" s="93">
        <v>43089</v>
      </c>
      <c r="H228" s="94">
        <v>499999000</v>
      </c>
      <c r="I228" s="94">
        <v>499999000</v>
      </c>
      <c r="J228" s="85">
        <v>89.999999000000003</v>
      </c>
      <c r="K228" s="85" t="s">
        <v>21</v>
      </c>
      <c r="L228" s="30">
        <v>449999095.00001001</v>
      </c>
      <c r="M228" s="85">
        <v>100</v>
      </c>
      <c r="N228" s="95">
        <v>5</v>
      </c>
      <c r="O228" s="30">
        <v>24999950</v>
      </c>
      <c r="P228" s="30">
        <v>22499954.750000499</v>
      </c>
    </row>
    <row r="229" spans="1:16" ht="25.5" x14ac:dyDescent="0.2">
      <c r="A229" s="85" t="s">
        <v>3577</v>
      </c>
      <c r="B229" s="147" t="s">
        <v>860</v>
      </c>
      <c r="C229" s="276" t="s">
        <v>862</v>
      </c>
      <c r="D229" s="92" t="s">
        <v>861</v>
      </c>
      <c r="E229" s="93">
        <v>43101</v>
      </c>
      <c r="F229" s="93">
        <v>43646</v>
      </c>
      <c r="G229" s="93">
        <v>43089</v>
      </c>
      <c r="H229" s="94">
        <v>100000000</v>
      </c>
      <c r="I229" s="94">
        <v>100000000</v>
      </c>
      <c r="J229" s="85">
        <v>86.355000000000004</v>
      </c>
      <c r="K229" s="85" t="s">
        <v>21</v>
      </c>
      <c r="L229" s="30">
        <v>86355000</v>
      </c>
      <c r="M229" s="85">
        <v>95.95</v>
      </c>
      <c r="N229" s="95">
        <v>5</v>
      </c>
      <c r="O229" s="30">
        <v>5000000</v>
      </c>
      <c r="P229" s="30">
        <v>4317750</v>
      </c>
    </row>
    <row r="230" spans="1:16" x14ac:dyDescent="0.2">
      <c r="A230" s="85" t="s">
        <v>3577</v>
      </c>
      <c r="B230" s="147" t="s">
        <v>1796</v>
      </c>
      <c r="C230" s="276" t="s">
        <v>3782</v>
      </c>
      <c r="D230" s="92" t="s">
        <v>1797</v>
      </c>
      <c r="E230" s="93">
        <v>43101</v>
      </c>
      <c r="F230" s="93">
        <v>43738</v>
      </c>
      <c r="G230" s="93">
        <v>43195</v>
      </c>
      <c r="H230" s="94">
        <v>100000000</v>
      </c>
      <c r="I230" s="94">
        <v>100000000</v>
      </c>
      <c r="J230" s="85">
        <v>71.010141000000004</v>
      </c>
      <c r="K230" s="85" t="s">
        <v>21</v>
      </c>
      <c r="L230" s="30">
        <v>71010141</v>
      </c>
      <c r="M230" s="85">
        <v>78.900163000000006</v>
      </c>
      <c r="N230" s="95">
        <v>5</v>
      </c>
      <c r="O230" s="30">
        <v>5000000</v>
      </c>
      <c r="P230" s="30">
        <v>3550507.05</v>
      </c>
    </row>
    <row r="231" spans="1:16" ht="25.5" x14ac:dyDescent="0.2">
      <c r="A231" s="85" t="s">
        <v>3578</v>
      </c>
      <c r="B231" s="147" t="s">
        <v>1079</v>
      </c>
      <c r="C231" s="276" t="s">
        <v>3783</v>
      </c>
      <c r="D231" s="92" t="s">
        <v>173</v>
      </c>
      <c r="E231" s="93">
        <v>43009</v>
      </c>
      <c r="F231" s="93">
        <v>43677</v>
      </c>
      <c r="G231" s="93">
        <v>43159</v>
      </c>
      <c r="H231" s="94">
        <v>250000000</v>
      </c>
      <c r="I231" s="94">
        <v>250000000</v>
      </c>
      <c r="J231" s="85">
        <v>71.426019999999994</v>
      </c>
      <c r="K231" s="85" t="s">
        <v>21</v>
      </c>
      <c r="L231" s="30">
        <v>178565050</v>
      </c>
      <c r="M231" s="85">
        <v>79.362246999999996</v>
      </c>
      <c r="N231" s="95">
        <v>5</v>
      </c>
      <c r="O231" s="30">
        <v>12500000</v>
      </c>
      <c r="P231" s="30">
        <v>8928252.5</v>
      </c>
    </row>
    <row r="232" spans="1:16" ht="25.5" x14ac:dyDescent="0.2">
      <c r="A232" s="85" t="s">
        <v>3578</v>
      </c>
      <c r="B232" s="147" t="s">
        <v>3638</v>
      </c>
      <c r="C232" s="276" t="s">
        <v>3784</v>
      </c>
      <c r="D232" s="92" t="s">
        <v>702</v>
      </c>
      <c r="E232" s="93">
        <v>43108</v>
      </c>
      <c r="F232" s="93">
        <v>43830</v>
      </c>
      <c r="G232" s="93">
        <v>43089</v>
      </c>
      <c r="H232" s="94">
        <v>200000000</v>
      </c>
      <c r="I232" s="94">
        <v>200000000</v>
      </c>
      <c r="J232" s="85">
        <v>72.190291999999999</v>
      </c>
      <c r="K232" s="85" t="s">
        <v>21</v>
      </c>
      <c r="L232" s="30">
        <v>144380584</v>
      </c>
      <c r="M232" s="85">
        <v>80.211437000000004</v>
      </c>
      <c r="N232" s="95">
        <v>5</v>
      </c>
      <c r="O232" s="30">
        <v>10000000</v>
      </c>
      <c r="P232" s="30">
        <v>7219029.2000000002</v>
      </c>
    </row>
    <row r="233" spans="1:16" x14ac:dyDescent="0.2">
      <c r="A233" s="85" t="s">
        <v>3578</v>
      </c>
      <c r="B233" s="147" t="s">
        <v>863</v>
      </c>
      <c r="C233" s="276" t="s">
        <v>864</v>
      </c>
      <c r="D233" s="92" t="s">
        <v>736</v>
      </c>
      <c r="E233" s="93">
        <v>43009</v>
      </c>
      <c r="F233" s="93">
        <v>44104</v>
      </c>
      <c r="G233" s="93">
        <v>43089</v>
      </c>
      <c r="H233" s="94">
        <v>405261321</v>
      </c>
      <c r="I233" s="94">
        <v>405261321</v>
      </c>
      <c r="J233" s="85">
        <v>89.999999000000003</v>
      </c>
      <c r="K233" s="85" t="s">
        <v>21</v>
      </c>
      <c r="L233" s="30">
        <v>364735184.84738678</v>
      </c>
      <c r="M233" s="85">
        <v>100</v>
      </c>
      <c r="N233" s="95">
        <v>5</v>
      </c>
      <c r="O233" s="30">
        <v>20263066.050000001</v>
      </c>
      <c r="P233" s="30">
        <v>18236759.242369339</v>
      </c>
    </row>
    <row r="234" spans="1:16" x14ac:dyDescent="0.2">
      <c r="A234" s="85" t="s">
        <v>3578</v>
      </c>
      <c r="B234" s="147" t="s">
        <v>1072</v>
      </c>
      <c r="C234" s="276" t="s">
        <v>3785</v>
      </c>
      <c r="D234" s="92" t="s">
        <v>137</v>
      </c>
      <c r="E234" s="93">
        <v>43009</v>
      </c>
      <c r="F234" s="93">
        <v>43769</v>
      </c>
      <c r="G234" s="93">
        <v>43089</v>
      </c>
      <c r="H234" s="94">
        <v>299999908</v>
      </c>
      <c r="I234" s="94">
        <v>299999908</v>
      </c>
      <c r="J234" s="85">
        <v>89.999996999999993</v>
      </c>
      <c r="K234" s="85" t="s">
        <v>21</v>
      </c>
      <c r="L234" s="30">
        <v>269999908.20000273</v>
      </c>
      <c r="M234" s="85">
        <v>100</v>
      </c>
      <c r="N234" s="95">
        <v>5</v>
      </c>
      <c r="O234" s="30">
        <v>14999995.4</v>
      </c>
      <c r="P234" s="30">
        <v>13499995.410000136</v>
      </c>
    </row>
    <row r="235" spans="1:16" x14ac:dyDescent="0.2">
      <c r="A235" s="85" t="s">
        <v>3578</v>
      </c>
      <c r="B235" s="147" t="s">
        <v>799</v>
      </c>
      <c r="C235" s="276" t="s">
        <v>3786</v>
      </c>
      <c r="D235" s="92" t="s">
        <v>800</v>
      </c>
      <c r="E235" s="93">
        <v>43010</v>
      </c>
      <c r="F235" s="93">
        <v>43799</v>
      </c>
      <c r="G235" s="93">
        <v>43089</v>
      </c>
      <c r="H235" s="94">
        <v>300000000</v>
      </c>
      <c r="I235" s="94">
        <v>300000000</v>
      </c>
      <c r="J235" s="85">
        <v>72.322997999999998</v>
      </c>
      <c r="K235" s="85" t="s">
        <v>21</v>
      </c>
      <c r="L235" s="30">
        <v>216968994</v>
      </c>
      <c r="M235" s="85">
        <v>80.358889000000005</v>
      </c>
      <c r="N235" s="95">
        <v>5</v>
      </c>
      <c r="O235" s="30">
        <v>15000000</v>
      </c>
      <c r="P235" s="30">
        <v>10848449.699999999</v>
      </c>
    </row>
    <row r="236" spans="1:16" ht="25.5" x14ac:dyDescent="0.2">
      <c r="A236" s="85" t="s">
        <v>3578</v>
      </c>
      <c r="B236" s="147" t="s">
        <v>865</v>
      </c>
      <c r="C236" s="276" t="s">
        <v>866</v>
      </c>
      <c r="D236" s="92" t="s">
        <v>646</v>
      </c>
      <c r="E236" s="93">
        <v>43101</v>
      </c>
      <c r="F236" s="93">
        <v>43646</v>
      </c>
      <c r="G236" s="93">
        <v>43153</v>
      </c>
      <c r="H236" s="94">
        <v>500000000</v>
      </c>
      <c r="I236" s="94">
        <v>500000000</v>
      </c>
      <c r="J236" s="85">
        <v>78.995964999999998</v>
      </c>
      <c r="K236" s="85" t="s">
        <v>21</v>
      </c>
      <c r="L236" s="30">
        <v>394979825</v>
      </c>
      <c r="M236" s="85">
        <v>87.773295000000005</v>
      </c>
      <c r="N236" s="95">
        <v>5</v>
      </c>
      <c r="O236" s="30">
        <v>25000000</v>
      </c>
      <c r="P236" s="30">
        <v>19748991.25</v>
      </c>
    </row>
    <row r="237" spans="1:16" ht="25.5" x14ac:dyDescent="0.2">
      <c r="A237" s="85" t="s">
        <v>3578</v>
      </c>
      <c r="B237" s="147" t="s">
        <v>3599</v>
      </c>
      <c r="C237" s="276" t="s">
        <v>3787</v>
      </c>
      <c r="D237" s="92" t="s">
        <v>3819</v>
      </c>
      <c r="E237" s="93">
        <v>43040</v>
      </c>
      <c r="F237" s="93">
        <v>43677</v>
      </c>
      <c r="G237" s="93">
        <v>43089</v>
      </c>
      <c r="H237" s="94">
        <v>100000000</v>
      </c>
      <c r="I237" s="94">
        <v>100000000</v>
      </c>
      <c r="J237" s="85">
        <v>78.174364999999995</v>
      </c>
      <c r="K237" s="85" t="s">
        <v>21</v>
      </c>
      <c r="L237" s="30">
        <v>78174364.999999985</v>
      </c>
      <c r="M237" s="85">
        <v>86.860409000000004</v>
      </c>
      <c r="N237" s="95">
        <v>5</v>
      </c>
      <c r="O237" s="30">
        <v>5000000</v>
      </c>
      <c r="P237" s="30">
        <v>3908718.2499999995</v>
      </c>
    </row>
    <row r="238" spans="1:16" x14ac:dyDescent="0.2">
      <c r="A238" s="85" t="s">
        <v>3578</v>
      </c>
      <c r="B238" s="147" t="s">
        <v>3462</v>
      </c>
      <c r="C238" s="276" t="s">
        <v>3788</v>
      </c>
      <c r="D238" s="92" t="s">
        <v>3546</v>
      </c>
      <c r="E238" s="93">
        <v>43009</v>
      </c>
      <c r="F238" s="93">
        <v>43739</v>
      </c>
      <c r="G238" s="93">
        <v>43089</v>
      </c>
      <c r="H238" s="94">
        <v>154475180</v>
      </c>
      <c r="I238" s="94">
        <v>154475180</v>
      </c>
      <c r="J238" s="85">
        <v>89.999999000000003</v>
      </c>
      <c r="K238" s="85" t="s">
        <v>21</v>
      </c>
      <c r="L238" s="30">
        <v>139027660.45524821</v>
      </c>
      <c r="M238" s="85">
        <v>100</v>
      </c>
      <c r="N238" s="95">
        <v>5</v>
      </c>
      <c r="O238" s="30">
        <v>7723759</v>
      </c>
      <c r="P238" s="30">
        <v>6951383.0227624103</v>
      </c>
    </row>
    <row r="239" spans="1:16" x14ac:dyDescent="0.2">
      <c r="A239" s="85" t="s">
        <v>3578</v>
      </c>
      <c r="B239" s="147" t="s">
        <v>1929</v>
      </c>
      <c r="C239" s="276" t="s">
        <v>3789</v>
      </c>
      <c r="D239" s="92" t="s">
        <v>1086</v>
      </c>
      <c r="E239" s="93">
        <v>43466</v>
      </c>
      <c r="F239" s="93">
        <v>43830</v>
      </c>
      <c r="G239" s="93">
        <v>43651</v>
      </c>
      <c r="H239" s="94">
        <v>96816514</v>
      </c>
      <c r="I239" s="94">
        <v>96816514</v>
      </c>
      <c r="J239" s="85">
        <v>72.300410999999997</v>
      </c>
      <c r="K239" s="85" t="s">
        <v>21</v>
      </c>
      <c r="L239" s="30">
        <v>69998737.537872538</v>
      </c>
      <c r="M239" s="85">
        <v>80.333794999999995</v>
      </c>
      <c r="N239" s="95">
        <v>5</v>
      </c>
      <c r="O239" s="30">
        <v>4840825.7</v>
      </c>
      <c r="P239" s="30">
        <v>3499936.876893627</v>
      </c>
    </row>
    <row r="240" spans="1:16" x14ac:dyDescent="0.2">
      <c r="A240" s="85" t="s">
        <v>3578</v>
      </c>
      <c r="B240" s="147" t="s">
        <v>2747</v>
      </c>
      <c r="C240" s="276" t="s">
        <v>3790</v>
      </c>
      <c r="D240" s="92" t="s">
        <v>2974</v>
      </c>
      <c r="E240" s="93">
        <v>43466</v>
      </c>
      <c r="F240" s="93">
        <v>44561</v>
      </c>
      <c r="G240" s="93">
        <v>43651</v>
      </c>
      <c r="H240" s="94">
        <v>299728521</v>
      </c>
      <c r="I240" s="94">
        <v>299728521</v>
      </c>
      <c r="J240" s="85">
        <v>77.974456000000004</v>
      </c>
      <c r="K240" s="85" t="s">
        <v>21</v>
      </c>
      <c r="L240" s="30">
        <v>233711683.72659576</v>
      </c>
      <c r="M240" s="85">
        <v>86.638284999999996</v>
      </c>
      <c r="N240" s="95">
        <v>5</v>
      </c>
      <c r="O240" s="30">
        <v>14986426.050000001</v>
      </c>
      <c r="P240" s="30">
        <v>11685584.186329789</v>
      </c>
    </row>
    <row r="241" spans="1:16" ht="25.5" x14ac:dyDescent="0.2">
      <c r="A241" s="85" t="s">
        <v>3579</v>
      </c>
      <c r="B241" s="147" t="s">
        <v>3639</v>
      </c>
      <c r="C241" s="276" t="s">
        <v>3791</v>
      </c>
      <c r="D241" s="92" t="s">
        <v>803</v>
      </c>
      <c r="E241" s="93">
        <v>43647</v>
      </c>
      <c r="F241" s="93">
        <v>44378</v>
      </c>
      <c r="G241" s="93">
        <v>43676</v>
      </c>
      <c r="H241" s="94">
        <v>298751679</v>
      </c>
      <c r="I241" s="94">
        <v>298751679</v>
      </c>
      <c r="J241" s="85">
        <v>89.999999000000003</v>
      </c>
      <c r="K241" s="85" t="s">
        <v>21</v>
      </c>
      <c r="L241" s="30">
        <v>268876508.1124832</v>
      </c>
      <c r="M241" s="85">
        <v>100</v>
      </c>
      <c r="N241" s="95">
        <v>5</v>
      </c>
      <c r="O241" s="30">
        <v>14937583.949999999</v>
      </c>
      <c r="P241" s="30">
        <v>13443825.405624161</v>
      </c>
    </row>
    <row r="242" spans="1:16" x14ac:dyDescent="0.2">
      <c r="A242" s="85" t="s">
        <v>3580</v>
      </c>
      <c r="B242" s="147" t="s">
        <v>867</v>
      </c>
      <c r="C242" s="276" t="s">
        <v>869</v>
      </c>
      <c r="D242" s="92" t="s">
        <v>868</v>
      </c>
      <c r="E242" s="93">
        <v>43101</v>
      </c>
      <c r="F242" s="93">
        <v>44196</v>
      </c>
      <c r="G242" s="93">
        <v>43269</v>
      </c>
      <c r="H242" s="94">
        <v>498903560</v>
      </c>
      <c r="I242" s="94">
        <v>498903560</v>
      </c>
      <c r="J242" s="85">
        <v>89.769822000000005</v>
      </c>
      <c r="K242" s="85" t="s">
        <v>21</v>
      </c>
      <c r="L242" s="30">
        <v>447864837.76366323</v>
      </c>
      <c r="M242" s="85">
        <v>99.744247000000001</v>
      </c>
      <c r="N242" s="95">
        <v>5</v>
      </c>
      <c r="O242" s="30">
        <v>24945178</v>
      </c>
      <c r="P242" s="30">
        <v>22393241.888183162</v>
      </c>
    </row>
    <row r="243" spans="1:16" x14ac:dyDescent="0.2">
      <c r="A243" s="85" t="s">
        <v>3581</v>
      </c>
      <c r="B243" s="147" t="s">
        <v>778</v>
      </c>
      <c r="C243" s="276" t="s">
        <v>870</v>
      </c>
      <c r="D243" s="92" t="s">
        <v>747</v>
      </c>
      <c r="E243" s="93">
        <v>43084</v>
      </c>
      <c r="F243" s="93">
        <v>44012</v>
      </c>
      <c r="G243" s="93">
        <v>43269</v>
      </c>
      <c r="H243" s="94">
        <v>530000000</v>
      </c>
      <c r="I243" s="94">
        <v>530000000</v>
      </c>
      <c r="J243" s="85">
        <v>90</v>
      </c>
      <c r="K243" s="85" t="s">
        <v>21</v>
      </c>
      <c r="L243" s="30">
        <v>477000000</v>
      </c>
      <c r="M243" s="85">
        <v>100</v>
      </c>
      <c r="N243" s="95">
        <v>5</v>
      </c>
      <c r="O243" s="30">
        <v>26500000</v>
      </c>
      <c r="P243" s="30">
        <v>23850000</v>
      </c>
    </row>
    <row r="244" spans="1:16" x14ac:dyDescent="0.2">
      <c r="A244" s="85" t="s">
        <v>3581</v>
      </c>
      <c r="B244" s="147" t="s">
        <v>813</v>
      </c>
      <c r="C244" s="276" t="s">
        <v>3792</v>
      </c>
      <c r="D244" s="92" t="s">
        <v>814</v>
      </c>
      <c r="E244" s="93">
        <v>43069</v>
      </c>
      <c r="F244" s="93">
        <v>43646</v>
      </c>
      <c r="G244" s="93">
        <v>43089</v>
      </c>
      <c r="H244" s="94">
        <v>599994022</v>
      </c>
      <c r="I244" s="94">
        <v>599994022</v>
      </c>
      <c r="J244" s="85">
        <v>90</v>
      </c>
      <c r="K244" s="85" t="s">
        <v>21</v>
      </c>
      <c r="L244" s="30">
        <v>539994619.79999995</v>
      </c>
      <c r="M244" s="85">
        <v>100</v>
      </c>
      <c r="N244" s="95">
        <v>5</v>
      </c>
      <c r="O244" s="30">
        <v>29999701.100000001</v>
      </c>
      <c r="P244" s="30">
        <v>26999730.989999998</v>
      </c>
    </row>
    <row r="245" spans="1:16" x14ac:dyDescent="0.2">
      <c r="A245" s="85" t="s">
        <v>3581</v>
      </c>
      <c r="B245" s="147" t="s">
        <v>3469</v>
      </c>
      <c r="C245" s="276" t="s">
        <v>3793</v>
      </c>
      <c r="D245" s="92" t="s">
        <v>132</v>
      </c>
      <c r="E245" s="93">
        <v>43101</v>
      </c>
      <c r="F245" s="93">
        <v>43646</v>
      </c>
      <c r="G245" s="93">
        <v>43269</v>
      </c>
      <c r="H245" s="94">
        <v>100000000</v>
      </c>
      <c r="I245" s="94">
        <v>100000000</v>
      </c>
      <c r="J245" s="85">
        <v>89.999999000000003</v>
      </c>
      <c r="K245" s="85" t="s">
        <v>21</v>
      </c>
      <c r="L245" s="30">
        <v>89999999</v>
      </c>
      <c r="M245" s="85">
        <v>100</v>
      </c>
      <c r="N245" s="95">
        <v>5</v>
      </c>
      <c r="O245" s="30">
        <v>5000000</v>
      </c>
      <c r="P245" s="30">
        <v>4499999.95</v>
      </c>
    </row>
    <row r="246" spans="1:16" x14ac:dyDescent="0.2">
      <c r="A246" s="85" t="s">
        <v>3582</v>
      </c>
      <c r="B246" s="147" t="s">
        <v>3640</v>
      </c>
      <c r="C246" s="276" t="s">
        <v>3794</v>
      </c>
      <c r="D246" s="92" t="s">
        <v>2286</v>
      </c>
      <c r="E246" s="93">
        <v>43009</v>
      </c>
      <c r="F246" s="93">
        <v>43373</v>
      </c>
      <c r="G246" s="93">
        <v>43089</v>
      </c>
      <c r="H246" s="94">
        <v>136000000</v>
      </c>
      <c r="I246" s="94">
        <v>136000000</v>
      </c>
      <c r="J246" s="85">
        <v>70.866140000000001</v>
      </c>
      <c r="K246" s="85" t="s">
        <v>21</v>
      </c>
      <c r="L246" s="30">
        <v>96377950.400000006</v>
      </c>
      <c r="M246" s="85">
        <v>78.740156999999996</v>
      </c>
      <c r="N246" s="95">
        <v>5</v>
      </c>
      <c r="O246" s="30">
        <v>6800000</v>
      </c>
      <c r="P246" s="30">
        <v>4818897.5199999996</v>
      </c>
    </row>
    <row r="247" spans="1:16" x14ac:dyDescent="0.2">
      <c r="A247" s="85" t="s">
        <v>3583</v>
      </c>
      <c r="B247" s="147" t="s">
        <v>3641</v>
      </c>
      <c r="C247" s="276" t="s">
        <v>3795</v>
      </c>
      <c r="D247" s="92" t="s">
        <v>3841</v>
      </c>
      <c r="E247" s="93">
        <v>43101</v>
      </c>
      <c r="F247" s="93">
        <v>44196</v>
      </c>
      <c r="G247" s="93">
        <v>43089</v>
      </c>
      <c r="H247" s="94">
        <v>150000000</v>
      </c>
      <c r="I247" s="94">
        <v>150000000</v>
      </c>
      <c r="J247" s="85">
        <v>89.999994999999998</v>
      </c>
      <c r="K247" s="85" t="s">
        <v>21</v>
      </c>
      <c r="L247" s="30">
        <v>134999992.5</v>
      </c>
      <c r="M247" s="85">
        <v>100</v>
      </c>
      <c r="N247" s="95">
        <v>5</v>
      </c>
      <c r="O247" s="30">
        <v>7500000</v>
      </c>
      <c r="P247" s="30">
        <v>6749999.625</v>
      </c>
    </row>
    <row r="248" spans="1:16" x14ac:dyDescent="0.2">
      <c r="A248" s="85" t="s">
        <v>3583</v>
      </c>
      <c r="B248" s="147" t="s">
        <v>871</v>
      </c>
      <c r="C248" s="276" t="s">
        <v>873</v>
      </c>
      <c r="D248" s="92" t="s">
        <v>872</v>
      </c>
      <c r="E248" s="93">
        <v>43313</v>
      </c>
      <c r="F248" s="93">
        <v>43861</v>
      </c>
      <c r="G248" s="93">
        <v>43089</v>
      </c>
      <c r="H248" s="94">
        <v>149935478</v>
      </c>
      <c r="I248" s="94">
        <v>149935478</v>
      </c>
      <c r="J248" s="85">
        <v>89.999999000000003</v>
      </c>
      <c r="K248" s="85" t="s">
        <v>21</v>
      </c>
      <c r="L248" s="30">
        <v>134941928.70064521</v>
      </c>
      <c r="M248" s="85">
        <v>100</v>
      </c>
      <c r="N248" s="95">
        <v>5</v>
      </c>
      <c r="O248" s="30">
        <v>7496773.9000000004</v>
      </c>
      <c r="P248" s="30">
        <v>6747096.4350322606</v>
      </c>
    </row>
    <row r="249" spans="1:16" ht="25.5" x14ac:dyDescent="0.2">
      <c r="A249" s="85" t="s">
        <v>3583</v>
      </c>
      <c r="B249" s="147" t="s">
        <v>3145</v>
      </c>
      <c r="C249" s="276" t="s">
        <v>3796</v>
      </c>
      <c r="D249" s="92" t="s">
        <v>769</v>
      </c>
      <c r="E249" s="93">
        <v>43101</v>
      </c>
      <c r="F249" s="93">
        <v>44196</v>
      </c>
      <c r="G249" s="93">
        <v>43089</v>
      </c>
      <c r="H249" s="94">
        <v>169999999</v>
      </c>
      <c r="I249" s="94">
        <v>169999999</v>
      </c>
      <c r="J249" s="85">
        <v>89.999994999999998</v>
      </c>
      <c r="K249" s="85" t="s">
        <v>21</v>
      </c>
      <c r="L249" s="30">
        <v>152999990.60000002</v>
      </c>
      <c r="M249" s="85">
        <v>100</v>
      </c>
      <c r="N249" s="95">
        <v>5</v>
      </c>
      <c r="O249" s="30">
        <v>8499999.9499999993</v>
      </c>
      <c r="P249" s="30">
        <v>7649999.5300000012</v>
      </c>
    </row>
    <row r="250" spans="1:16" ht="25.5" x14ac:dyDescent="0.2">
      <c r="A250" s="85" t="s">
        <v>3584</v>
      </c>
      <c r="B250" s="147" t="s">
        <v>3621</v>
      </c>
      <c r="C250" s="276" t="s">
        <v>3797</v>
      </c>
      <c r="D250" s="92" t="s">
        <v>515</v>
      </c>
      <c r="E250" s="93">
        <v>43102</v>
      </c>
      <c r="F250" s="93">
        <v>43738</v>
      </c>
      <c r="G250" s="93">
        <v>43089</v>
      </c>
      <c r="H250" s="94">
        <v>405904370</v>
      </c>
      <c r="I250" s="94">
        <v>405904370</v>
      </c>
      <c r="J250" s="85">
        <v>76.234949999999998</v>
      </c>
      <c r="K250" s="85" t="s">
        <v>21</v>
      </c>
      <c r="L250" s="30">
        <v>309440993.51731497</v>
      </c>
      <c r="M250" s="85">
        <v>84.705502999999993</v>
      </c>
      <c r="N250" s="95">
        <v>5</v>
      </c>
      <c r="O250" s="30">
        <v>20295218.5</v>
      </c>
      <c r="P250" s="30">
        <v>15472049.675865747</v>
      </c>
    </row>
    <row r="251" spans="1:16" ht="25.5" x14ac:dyDescent="0.2">
      <c r="A251" s="85" t="s">
        <v>3584</v>
      </c>
      <c r="B251" s="147" t="s">
        <v>754</v>
      </c>
      <c r="C251" s="276" t="s">
        <v>874</v>
      </c>
      <c r="D251" s="92" t="s">
        <v>755</v>
      </c>
      <c r="E251" s="93">
        <v>43010</v>
      </c>
      <c r="F251" s="93">
        <v>43738</v>
      </c>
      <c r="G251" s="93">
        <v>43161</v>
      </c>
      <c r="H251" s="94">
        <v>238500000</v>
      </c>
      <c r="I251" s="94">
        <v>238500000</v>
      </c>
      <c r="J251" s="85">
        <v>88.580179999999999</v>
      </c>
      <c r="K251" s="85" t="s">
        <v>21</v>
      </c>
      <c r="L251" s="30">
        <v>211263729.30000001</v>
      </c>
      <c r="M251" s="85">
        <v>98.422424000000007</v>
      </c>
      <c r="N251" s="95">
        <v>5</v>
      </c>
      <c r="O251" s="30">
        <v>11925000</v>
      </c>
      <c r="P251" s="30">
        <v>10563186.465</v>
      </c>
    </row>
    <row r="252" spans="1:16" ht="25.5" x14ac:dyDescent="0.2">
      <c r="A252" s="85" t="s">
        <v>3584</v>
      </c>
      <c r="B252" s="147" t="s">
        <v>3621</v>
      </c>
      <c r="C252" s="276" t="s">
        <v>3798</v>
      </c>
      <c r="D252" s="92" t="s">
        <v>515</v>
      </c>
      <c r="E252" s="93">
        <v>43556</v>
      </c>
      <c r="F252" s="93">
        <v>44227</v>
      </c>
      <c r="G252" s="93">
        <v>43517</v>
      </c>
      <c r="H252" s="94">
        <v>188046294</v>
      </c>
      <c r="I252" s="94">
        <v>188046294</v>
      </c>
      <c r="J252" s="85">
        <v>78.891092</v>
      </c>
      <c r="K252" s="85" t="s">
        <v>21</v>
      </c>
      <c r="L252" s="30">
        <v>148351774.80213049</v>
      </c>
      <c r="M252" s="85">
        <v>87.656771000000006</v>
      </c>
      <c r="N252" s="95">
        <v>5</v>
      </c>
      <c r="O252" s="30">
        <v>9402314.6999999993</v>
      </c>
      <c r="P252" s="30">
        <v>7417588.740106524</v>
      </c>
    </row>
    <row r="253" spans="1:16" x14ac:dyDescent="0.2">
      <c r="A253" s="85" t="s">
        <v>3584</v>
      </c>
      <c r="B253" s="147" t="s">
        <v>3623</v>
      </c>
      <c r="C253" s="276" t="s">
        <v>3799</v>
      </c>
      <c r="D253" s="92" t="s">
        <v>3830</v>
      </c>
      <c r="E253" s="93">
        <v>43556</v>
      </c>
      <c r="F253" s="93">
        <v>44227</v>
      </c>
      <c r="G253" s="93">
        <v>43560</v>
      </c>
      <c r="H253" s="94">
        <v>190020709</v>
      </c>
      <c r="I253" s="94">
        <v>190020709</v>
      </c>
      <c r="J253" s="85">
        <v>70.866135</v>
      </c>
      <c r="K253" s="85" t="s">
        <v>21</v>
      </c>
      <c r="L253" s="30">
        <v>134660332.16789714</v>
      </c>
      <c r="M253" s="85">
        <v>78.740156999999996</v>
      </c>
      <c r="N253" s="95">
        <v>5</v>
      </c>
      <c r="O253" s="30">
        <v>9501035.4499999993</v>
      </c>
      <c r="P253" s="30">
        <v>6733016.6083948566</v>
      </c>
    </row>
    <row r="254" spans="1:16" x14ac:dyDescent="0.2">
      <c r="A254" s="85" t="s">
        <v>3585</v>
      </c>
      <c r="B254" s="147" t="s">
        <v>875</v>
      </c>
      <c r="C254" s="276" t="s">
        <v>876</v>
      </c>
      <c r="D254" s="92" t="s">
        <v>763</v>
      </c>
      <c r="E254" s="93">
        <v>43040</v>
      </c>
      <c r="F254" s="93">
        <v>44104</v>
      </c>
      <c r="G254" s="93">
        <v>43082</v>
      </c>
      <c r="H254" s="94">
        <v>509765300</v>
      </c>
      <c r="I254" s="94">
        <v>509765300</v>
      </c>
      <c r="J254" s="85">
        <v>71.628844999999998</v>
      </c>
      <c r="K254" s="85" t="s">
        <v>21</v>
      </c>
      <c r="L254" s="30">
        <v>365138996.60078502</v>
      </c>
      <c r="M254" s="85">
        <v>79.587605999999994</v>
      </c>
      <c r="N254" s="95">
        <v>5</v>
      </c>
      <c r="O254" s="30">
        <v>25488265</v>
      </c>
      <c r="P254" s="30">
        <v>18256949.830039252</v>
      </c>
    </row>
    <row r="255" spans="1:16" x14ac:dyDescent="0.2">
      <c r="A255" s="85" t="s">
        <v>3585</v>
      </c>
      <c r="B255" s="147" t="s">
        <v>3642</v>
      </c>
      <c r="C255" s="276" t="s">
        <v>3800</v>
      </c>
      <c r="D255" s="92" t="s">
        <v>3842</v>
      </c>
      <c r="E255" s="93">
        <v>43101</v>
      </c>
      <c r="F255" s="93">
        <v>43830</v>
      </c>
      <c r="G255" s="93">
        <v>43082</v>
      </c>
      <c r="H255" s="94">
        <v>300000000</v>
      </c>
      <c r="I255" s="94">
        <v>300000000</v>
      </c>
      <c r="J255" s="85">
        <v>71.344485000000006</v>
      </c>
      <c r="K255" s="85" t="s">
        <v>21</v>
      </c>
      <c r="L255" s="30">
        <v>214033455</v>
      </c>
      <c r="M255" s="85">
        <v>79.271653999999998</v>
      </c>
      <c r="N255" s="95">
        <v>5</v>
      </c>
      <c r="O255" s="30">
        <v>15000000</v>
      </c>
      <c r="P255" s="30">
        <v>10701672.75</v>
      </c>
    </row>
    <row r="256" spans="1:16" ht="25.5" x14ac:dyDescent="0.2">
      <c r="A256" s="85" t="s">
        <v>3585</v>
      </c>
      <c r="B256" s="147" t="s">
        <v>3643</v>
      </c>
      <c r="C256" s="276" t="s">
        <v>3801</v>
      </c>
      <c r="D256" s="92" t="s">
        <v>616</v>
      </c>
      <c r="E256" s="93">
        <v>43054</v>
      </c>
      <c r="F256" s="93">
        <v>44135</v>
      </c>
      <c r="G256" s="93">
        <v>43082</v>
      </c>
      <c r="H256" s="94">
        <v>631943600</v>
      </c>
      <c r="I256" s="94">
        <v>631943600</v>
      </c>
      <c r="J256" s="85">
        <v>71.003602999999998</v>
      </c>
      <c r="K256" s="85" t="s">
        <v>21</v>
      </c>
      <c r="L256" s="30">
        <v>448702724.927908</v>
      </c>
      <c r="M256" s="85">
        <v>78.892892000000003</v>
      </c>
      <c r="N256" s="95">
        <v>5</v>
      </c>
      <c r="O256" s="30">
        <v>31597180</v>
      </c>
      <c r="P256" s="30">
        <v>22435136.246395402</v>
      </c>
    </row>
    <row r="257" spans="1:16" ht="38.25" x14ac:dyDescent="0.2">
      <c r="A257" s="85" t="s">
        <v>3585</v>
      </c>
      <c r="B257" s="147" t="s">
        <v>1597</v>
      </c>
      <c r="C257" s="276" t="s">
        <v>3802</v>
      </c>
      <c r="D257" s="92" t="s">
        <v>130</v>
      </c>
      <c r="E257" s="93">
        <v>43101</v>
      </c>
      <c r="F257" s="93">
        <v>43830</v>
      </c>
      <c r="G257" s="93">
        <v>43082</v>
      </c>
      <c r="H257" s="94">
        <v>200000000</v>
      </c>
      <c r="I257" s="94">
        <v>200000000</v>
      </c>
      <c r="J257" s="85">
        <v>72.751092999999997</v>
      </c>
      <c r="K257" s="85" t="s">
        <v>21</v>
      </c>
      <c r="L257" s="30">
        <v>145502186</v>
      </c>
      <c r="M257" s="85">
        <v>80.834552000000002</v>
      </c>
      <c r="N257" s="95">
        <v>5</v>
      </c>
      <c r="O257" s="30">
        <v>10000000</v>
      </c>
      <c r="P257" s="30">
        <v>7275109.2999999998</v>
      </c>
    </row>
    <row r="258" spans="1:16" x14ac:dyDescent="0.2">
      <c r="A258" s="85" t="s">
        <v>3585</v>
      </c>
      <c r="B258" s="147" t="s">
        <v>3644</v>
      </c>
      <c r="C258" s="276" t="s">
        <v>3803</v>
      </c>
      <c r="D258" s="92" t="s">
        <v>3843</v>
      </c>
      <c r="E258" s="93">
        <v>43069</v>
      </c>
      <c r="F258" s="93">
        <v>44165</v>
      </c>
      <c r="G258" s="93">
        <v>43082</v>
      </c>
      <c r="H258" s="94">
        <v>615000000</v>
      </c>
      <c r="I258" s="94">
        <v>615000000</v>
      </c>
      <c r="J258" s="85">
        <v>70.978703999999993</v>
      </c>
      <c r="K258" s="85" t="s">
        <v>21</v>
      </c>
      <c r="L258" s="30">
        <v>436519029.5999999</v>
      </c>
      <c r="M258" s="85">
        <v>78.865228000000002</v>
      </c>
      <c r="N258" s="95">
        <v>5</v>
      </c>
      <c r="O258" s="30">
        <v>30750000</v>
      </c>
      <c r="P258" s="30">
        <v>21825951.479999997</v>
      </c>
    </row>
    <row r="259" spans="1:16" x14ac:dyDescent="0.2">
      <c r="A259" s="85" t="s">
        <v>3585</v>
      </c>
      <c r="B259" s="147" t="s">
        <v>3645</v>
      </c>
      <c r="C259" s="276" t="s">
        <v>3804</v>
      </c>
      <c r="D259" s="92" t="s">
        <v>3844</v>
      </c>
      <c r="E259" s="93">
        <v>43132</v>
      </c>
      <c r="F259" s="93">
        <v>43830</v>
      </c>
      <c r="G259" s="93">
        <v>43082</v>
      </c>
      <c r="H259" s="94">
        <v>119999993</v>
      </c>
      <c r="I259" s="94">
        <v>119999993</v>
      </c>
      <c r="J259" s="85">
        <v>72.053189000000003</v>
      </c>
      <c r="K259" s="85" t="s">
        <v>21</v>
      </c>
      <c r="L259" s="30">
        <v>86463821.756276786</v>
      </c>
      <c r="M259" s="85">
        <v>80.059107999999995</v>
      </c>
      <c r="N259" s="95">
        <v>5</v>
      </c>
      <c r="O259" s="30">
        <v>5999999.6500000004</v>
      </c>
      <c r="P259" s="30">
        <v>4323191.0878138393</v>
      </c>
    </row>
    <row r="260" spans="1:16" ht="25.5" x14ac:dyDescent="0.2">
      <c r="A260" s="85" t="s">
        <v>3585</v>
      </c>
      <c r="B260" s="147" t="s">
        <v>2059</v>
      </c>
      <c r="C260" s="276" t="s">
        <v>3805</v>
      </c>
      <c r="D260" s="92" t="s">
        <v>2060</v>
      </c>
      <c r="E260" s="93">
        <v>43191</v>
      </c>
      <c r="F260" s="93">
        <v>44104</v>
      </c>
      <c r="G260" s="93">
        <v>43269</v>
      </c>
      <c r="H260" s="94">
        <v>455000000</v>
      </c>
      <c r="I260" s="94">
        <v>455000000</v>
      </c>
      <c r="J260" s="85">
        <v>71.167567000000005</v>
      </c>
      <c r="K260" s="85" t="s">
        <v>21</v>
      </c>
      <c r="L260" s="30">
        <v>323812429.85000002</v>
      </c>
      <c r="M260" s="85">
        <v>79.075075999999996</v>
      </c>
      <c r="N260" s="95">
        <v>5</v>
      </c>
      <c r="O260" s="30">
        <v>22750000</v>
      </c>
      <c r="P260" s="30">
        <v>16190621.4925</v>
      </c>
    </row>
    <row r="261" spans="1:16" x14ac:dyDescent="0.2">
      <c r="A261" s="85" t="s">
        <v>3586</v>
      </c>
      <c r="B261" s="147" t="s">
        <v>3470</v>
      </c>
      <c r="C261" s="276" t="s">
        <v>3806</v>
      </c>
      <c r="D261" s="92" t="s">
        <v>3364</v>
      </c>
      <c r="E261" s="93">
        <v>43101</v>
      </c>
      <c r="F261" s="93">
        <v>43830</v>
      </c>
      <c r="G261" s="93">
        <v>43089</v>
      </c>
      <c r="H261" s="94">
        <v>574299773</v>
      </c>
      <c r="I261" s="94">
        <v>574299773</v>
      </c>
      <c r="J261" s="85">
        <v>67.078553999999997</v>
      </c>
      <c r="K261" s="85" t="s">
        <v>21</v>
      </c>
      <c r="L261" s="30">
        <v>385231983.3536824</v>
      </c>
      <c r="M261" s="85">
        <v>74.531727000000004</v>
      </c>
      <c r="N261" s="95">
        <v>5</v>
      </c>
      <c r="O261" s="30">
        <v>28714988.649999999</v>
      </c>
      <c r="P261" s="30">
        <v>19261599.167684123</v>
      </c>
    </row>
    <row r="262" spans="1:16" x14ac:dyDescent="0.2">
      <c r="A262" s="85" t="s">
        <v>3586</v>
      </c>
      <c r="B262" s="147" t="s">
        <v>3646</v>
      </c>
      <c r="C262" s="276" t="s">
        <v>3807</v>
      </c>
      <c r="D262" s="92" t="s">
        <v>3845</v>
      </c>
      <c r="E262" s="93">
        <v>43041</v>
      </c>
      <c r="F262" s="93">
        <v>43769</v>
      </c>
      <c r="G262" s="93">
        <v>43089</v>
      </c>
      <c r="H262" s="94">
        <v>199618800</v>
      </c>
      <c r="I262" s="94">
        <v>199618800</v>
      </c>
      <c r="J262" s="85">
        <v>71.743713999999997</v>
      </c>
      <c r="K262" s="85" t="s">
        <v>21</v>
      </c>
      <c r="L262" s="30">
        <v>143213940.96223199</v>
      </c>
      <c r="M262" s="85">
        <v>79.715237999999999</v>
      </c>
      <c r="N262" s="95">
        <v>5</v>
      </c>
      <c r="O262" s="30">
        <v>9980940</v>
      </c>
      <c r="P262" s="30">
        <v>7160697.0481115999</v>
      </c>
    </row>
    <row r="263" spans="1:16" ht="25.5" x14ac:dyDescent="0.2">
      <c r="A263" s="85" t="s">
        <v>3586</v>
      </c>
      <c r="B263" s="147" t="s">
        <v>3111</v>
      </c>
      <c r="C263" s="276" t="s">
        <v>3808</v>
      </c>
      <c r="D263" s="92" t="s">
        <v>3217</v>
      </c>
      <c r="E263" s="93">
        <v>43101</v>
      </c>
      <c r="F263" s="93">
        <v>43830</v>
      </c>
      <c r="G263" s="93">
        <v>43089</v>
      </c>
      <c r="H263" s="94">
        <v>200000000</v>
      </c>
      <c r="I263" s="94">
        <v>200000000</v>
      </c>
      <c r="J263" s="85">
        <v>90</v>
      </c>
      <c r="K263" s="85" t="s">
        <v>21</v>
      </c>
      <c r="L263" s="30">
        <v>180000000</v>
      </c>
      <c r="M263" s="85">
        <v>100</v>
      </c>
      <c r="N263" s="95">
        <v>5</v>
      </c>
      <c r="O263" s="30">
        <v>10000000</v>
      </c>
      <c r="P263" s="30">
        <v>9000000</v>
      </c>
    </row>
    <row r="264" spans="1:16" x14ac:dyDescent="0.2">
      <c r="A264" s="85" t="s">
        <v>3586</v>
      </c>
      <c r="B264" s="147" t="s">
        <v>3647</v>
      </c>
      <c r="C264" s="276" t="s">
        <v>3809</v>
      </c>
      <c r="D264" s="92" t="s">
        <v>1682</v>
      </c>
      <c r="E264" s="93">
        <v>43101</v>
      </c>
      <c r="F264" s="93">
        <v>43830</v>
      </c>
      <c r="G264" s="93">
        <v>43089</v>
      </c>
      <c r="H264" s="94">
        <v>200000000</v>
      </c>
      <c r="I264" s="94">
        <v>200000000</v>
      </c>
      <c r="J264" s="85">
        <v>71.344487000000001</v>
      </c>
      <c r="K264" s="85" t="s">
        <v>21</v>
      </c>
      <c r="L264" s="30">
        <v>142688974</v>
      </c>
      <c r="M264" s="85">
        <v>79.271654999999996</v>
      </c>
      <c r="N264" s="95">
        <v>5</v>
      </c>
      <c r="O264" s="30">
        <v>10000000</v>
      </c>
      <c r="P264" s="30">
        <v>7134448.7000000002</v>
      </c>
    </row>
    <row r="265" spans="1:16" ht="25.5" x14ac:dyDescent="0.2">
      <c r="A265" s="85" t="s">
        <v>3586</v>
      </c>
      <c r="B265" s="147" t="s">
        <v>877</v>
      </c>
      <c r="C265" s="276" t="s">
        <v>879</v>
      </c>
      <c r="D265" s="92" t="s">
        <v>878</v>
      </c>
      <c r="E265" s="93">
        <v>42979</v>
      </c>
      <c r="F265" s="93">
        <v>44074</v>
      </c>
      <c r="G265" s="93">
        <v>43161</v>
      </c>
      <c r="H265" s="94">
        <v>876985500</v>
      </c>
      <c r="I265" s="94">
        <v>965063000</v>
      </c>
      <c r="J265" s="85">
        <v>81.786053999999993</v>
      </c>
      <c r="K265" s="85" t="s">
        <v>21</v>
      </c>
      <c r="L265" s="30">
        <v>789286946.31401992</v>
      </c>
      <c r="M265" s="85">
        <v>90.873394000000005</v>
      </c>
      <c r="N265" s="95">
        <v>5</v>
      </c>
      <c r="O265" s="30">
        <v>48253150</v>
      </c>
      <c r="P265" s="30">
        <v>39464347.315701</v>
      </c>
    </row>
    <row r="266" spans="1:16" x14ac:dyDescent="0.2">
      <c r="A266" s="85" t="s">
        <v>2861</v>
      </c>
      <c r="B266" s="147" t="s">
        <v>842</v>
      </c>
      <c r="C266" s="276" t="s">
        <v>1702</v>
      </c>
      <c r="D266" s="92" t="s">
        <v>843</v>
      </c>
      <c r="E266" s="93">
        <v>42583</v>
      </c>
      <c r="F266" s="93">
        <v>43069</v>
      </c>
      <c r="G266" s="93">
        <v>42899</v>
      </c>
      <c r="H266" s="94">
        <v>50000000</v>
      </c>
      <c r="I266" s="94">
        <v>50000000</v>
      </c>
      <c r="J266" s="85">
        <v>86.696849999999998</v>
      </c>
      <c r="K266" s="85" t="s">
        <v>21</v>
      </c>
      <c r="L266" s="30">
        <v>43348425</v>
      </c>
      <c r="M266" s="85">
        <v>96.329832999999994</v>
      </c>
      <c r="N266" s="94">
        <v>20</v>
      </c>
      <c r="O266" s="30">
        <v>10000000</v>
      </c>
      <c r="P266" s="30">
        <v>8669685</v>
      </c>
    </row>
    <row r="267" spans="1:16" ht="25.5" x14ac:dyDescent="0.2">
      <c r="A267" s="85" t="s">
        <v>2862</v>
      </c>
      <c r="B267" s="147" t="s">
        <v>1121</v>
      </c>
      <c r="C267" s="276" t="s">
        <v>1123</v>
      </c>
      <c r="D267" s="92" t="s">
        <v>1122</v>
      </c>
      <c r="E267" s="93">
        <v>42430</v>
      </c>
      <c r="F267" s="93">
        <v>43008</v>
      </c>
      <c r="G267" s="93">
        <v>42899</v>
      </c>
      <c r="H267" s="94">
        <v>90000000</v>
      </c>
      <c r="I267" s="94">
        <v>90000000</v>
      </c>
      <c r="J267" s="85">
        <v>89.999999000000003</v>
      </c>
      <c r="K267" s="85" t="s">
        <v>21</v>
      </c>
      <c r="L267" s="30">
        <v>80999999.099999994</v>
      </c>
      <c r="M267" s="85">
        <v>100</v>
      </c>
      <c r="N267" s="94">
        <v>20</v>
      </c>
      <c r="O267" s="30">
        <v>18000000</v>
      </c>
      <c r="P267" s="30">
        <v>16199999.82</v>
      </c>
    </row>
    <row r="268" spans="1:16" x14ac:dyDescent="0.2">
      <c r="A268" s="85" t="s">
        <v>2862</v>
      </c>
      <c r="B268" s="147" t="s">
        <v>1118</v>
      </c>
      <c r="C268" s="276" t="s">
        <v>1120</v>
      </c>
      <c r="D268" s="92" t="s">
        <v>1119</v>
      </c>
      <c r="E268" s="93">
        <v>42552</v>
      </c>
      <c r="F268" s="93">
        <v>43100</v>
      </c>
      <c r="G268" s="93">
        <v>42856</v>
      </c>
      <c r="H268" s="94">
        <v>219999972</v>
      </c>
      <c r="I268" s="94">
        <v>219999972</v>
      </c>
      <c r="J268" s="85">
        <v>90</v>
      </c>
      <c r="K268" s="85" t="s">
        <v>21</v>
      </c>
      <c r="L268" s="30">
        <v>197999974.80000001</v>
      </c>
      <c r="M268" s="85">
        <v>100</v>
      </c>
      <c r="N268" s="94">
        <v>20</v>
      </c>
      <c r="O268" s="30">
        <v>43999994.399999999</v>
      </c>
      <c r="P268" s="30">
        <v>39599994.960000001</v>
      </c>
    </row>
    <row r="269" spans="1:16" ht="25.5" x14ac:dyDescent="0.2">
      <c r="A269" s="85" t="s">
        <v>2862</v>
      </c>
      <c r="B269" s="147" t="s">
        <v>1114</v>
      </c>
      <c r="C269" s="276" t="s">
        <v>1116</v>
      </c>
      <c r="D269" s="92" t="s">
        <v>1115</v>
      </c>
      <c r="E269" s="93">
        <v>42643</v>
      </c>
      <c r="F269" s="93">
        <v>43342</v>
      </c>
      <c r="G269" s="93">
        <v>42856</v>
      </c>
      <c r="H269" s="94">
        <v>134390457</v>
      </c>
      <c r="I269" s="94">
        <v>134390457</v>
      </c>
      <c r="J269" s="85">
        <v>89.999999000000003</v>
      </c>
      <c r="K269" s="85" t="s">
        <v>21</v>
      </c>
      <c r="L269" s="30">
        <v>120951409.95609543</v>
      </c>
      <c r="M269" s="85">
        <v>100</v>
      </c>
      <c r="N269" s="94">
        <v>20</v>
      </c>
      <c r="O269" s="30">
        <v>26878091.399999999</v>
      </c>
      <c r="P269" s="30">
        <v>24190281.991219088</v>
      </c>
    </row>
    <row r="270" spans="1:16" ht="25.5" x14ac:dyDescent="0.2">
      <c r="A270" s="85" t="s">
        <v>2863</v>
      </c>
      <c r="B270" s="147" t="s">
        <v>1053</v>
      </c>
      <c r="C270" s="276" t="s">
        <v>1055</v>
      </c>
      <c r="D270" s="92" t="s">
        <v>1054</v>
      </c>
      <c r="E270" s="93">
        <v>42552</v>
      </c>
      <c r="F270" s="93">
        <v>43069</v>
      </c>
      <c r="G270" s="93">
        <v>42871</v>
      </c>
      <c r="H270" s="94">
        <v>40447412</v>
      </c>
      <c r="I270" s="94">
        <v>40447412</v>
      </c>
      <c r="J270" s="85">
        <v>89.999998000000005</v>
      </c>
      <c r="K270" s="85" t="s">
        <v>21</v>
      </c>
      <c r="L270" s="30">
        <v>36402669.991051763</v>
      </c>
      <c r="M270" s="85">
        <v>100</v>
      </c>
      <c r="N270" s="94">
        <v>20</v>
      </c>
      <c r="O270" s="30">
        <v>8089482.4000000004</v>
      </c>
      <c r="P270" s="30">
        <v>7280533.9982103528</v>
      </c>
    </row>
    <row r="271" spans="1:16" ht="38.25" x14ac:dyDescent="0.2">
      <c r="A271" s="85" t="s">
        <v>2864</v>
      </c>
      <c r="B271" s="147" t="s">
        <v>1781</v>
      </c>
      <c r="C271" s="276" t="s">
        <v>1782</v>
      </c>
      <c r="D271" s="92" t="s">
        <v>492</v>
      </c>
      <c r="E271" s="93">
        <v>43101</v>
      </c>
      <c r="F271" s="93">
        <v>43615</v>
      </c>
      <c r="G271" s="93">
        <v>43082</v>
      </c>
      <c r="H271" s="94">
        <v>59922337</v>
      </c>
      <c r="I271" s="94">
        <v>59922337</v>
      </c>
      <c r="J271" s="85">
        <v>89.999998000000005</v>
      </c>
      <c r="K271" s="85" t="s">
        <v>21</v>
      </c>
      <c r="L271" s="30">
        <v>53930102.101553261</v>
      </c>
      <c r="M271" s="85">
        <v>100</v>
      </c>
      <c r="N271" s="94">
        <v>20</v>
      </c>
      <c r="O271" s="30">
        <v>11984467.4</v>
      </c>
      <c r="P271" s="30">
        <v>10786020.420310652</v>
      </c>
    </row>
    <row r="272" spans="1:16" ht="25.5" x14ac:dyDescent="0.2">
      <c r="A272" s="85" t="s">
        <v>2862</v>
      </c>
      <c r="B272" s="147" t="s">
        <v>1124</v>
      </c>
      <c r="C272" s="276" t="s">
        <v>1126</v>
      </c>
      <c r="D272" s="92" t="s">
        <v>1125</v>
      </c>
      <c r="E272" s="93">
        <v>42644</v>
      </c>
      <c r="F272" s="93">
        <v>43008</v>
      </c>
      <c r="G272" s="93">
        <v>42899</v>
      </c>
      <c r="H272" s="94">
        <v>39922753</v>
      </c>
      <c r="I272" s="94">
        <v>39922753</v>
      </c>
      <c r="J272" s="85">
        <v>90</v>
      </c>
      <c r="K272" s="85" t="s">
        <v>21</v>
      </c>
      <c r="L272" s="30">
        <v>35930477.700000003</v>
      </c>
      <c r="M272" s="85">
        <v>100</v>
      </c>
      <c r="N272" s="94">
        <v>20</v>
      </c>
      <c r="O272" s="30">
        <v>7984550.5999999996</v>
      </c>
      <c r="P272" s="30">
        <v>7186095.54</v>
      </c>
    </row>
    <row r="273" spans="1:16" x14ac:dyDescent="0.2">
      <c r="A273" s="85" t="s">
        <v>2865</v>
      </c>
      <c r="B273" s="147" t="s">
        <v>1079</v>
      </c>
      <c r="C273" s="276" t="s">
        <v>1904</v>
      </c>
      <c r="D273" s="92" t="s">
        <v>173</v>
      </c>
      <c r="E273" s="93">
        <v>43009</v>
      </c>
      <c r="F273" s="93">
        <v>43585</v>
      </c>
      <c r="G273" s="93">
        <v>43153</v>
      </c>
      <c r="H273" s="94">
        <v>75000000</v>
      </c>
      <c r="I273" s="94">
        <v>75000000</v>
      </c>
      <c r="J273" s="85">
        <v>89.999995999999996</v>
      </c>
      <c r="K273" s="85" t="s">
        <v>21</v>
      </c>
      <c r="L273" s="30">
        <v>67499997</v>
      </c>
      <c r="M273" s="85">
        <v>100</v>
      </c>
      <c r="N273" s="94">
        <v>20</v>
      </c>
      <c r="O273" s="30">
        <v>15000000</v>
      </c>
      <c r="P273" s="30">
        <v>13499999.4</v>
      </c>
    </row>
    <row r="274" spans="1:16" ht="25.5" x14ac:dyDescent="0.2">
      <c r="A274" s="85" t="s">
        <v>2866</v>
      </c>
      <c r="B274" s="147" t="s">
        <v>1660</v>
      </c>
      <c r="C274" s="276" t="s">
        <v>1662</v>
      </c>
      <c r="D274" s="92" t="s">
        <v>1661</v>
      </c>
      <c r="E274" s="93">
        <v>42767</v>
      </c>
      <c r="F274" s="93">
        <v>43281</v>
      </c>
      <c r="G274" s="93">
        <v>42916</v>
      </c>
      <c r="H274" s="94">
        <v>51013803</v>
      </c>
      <c r="I274" s="94">
        <v>51013803</v>
      </c>
      <c r="J274" s="85">
        <v>89.999996999999993</v>
      </c>
      <c r="K274" s="85" t="s">
        <v>21</v>
      </c>
      <c r="L274" s="30">
        <v>45912421.169585906</v>
      </c>
      <c r="M274" s="85">
        <v>100</v>
      </c>
      <c r="N274" s="94">
        <v>20</v>
      </c>
      <c r="O274" s="30">
        <v>10202760.6</v>
      </c>
      <c r="P274" s="30">
        <v>9182484.2339171823</v>
      </c>
    </row>
    <row r="275" spans="1:16" x14ac:dyDescent="0.2">
      <c r="A275" s="85" t="s">
        <v>2867</v>
      </c>
      <c r="B275" s="147" t="s">
        <v>1556</v>
      </c>
      <c r="C275" s="276" t="s">
        <v>1558</v>
      </c>
      <c r="D275" s="92" t="s">
        <v>1557</v>
      </c>
      <c r="E275" s="93">
        <v>42644</v>
      </c>
      <c r="F275" s="93">
        <v>43373</v>
      </c>
      <c r="G275" s="93">
        <v>42916</v>
      </c>
      <c r="H275" s="94">
        <v>240018865</v>
      </c>
      <c r="I275" s="94">
        <v>240018865</v>
      </c>
      <c r="J275" s="85">
        <v>90</v>
      </c>
      <c r="K275" s="85" t="s">
        <v>21</v>
      </c>
      <c r="L275" s="30">
        <v>216016978.5</v>
      </c>
      <c r="M275" s="85">
        <v>100</v>
      </c>
      <c r="N275" s="94">
        <v>20</v>
      </c>
      <c r="O275" s="30">
        <v>48003773</v>
      </c>
      <c r="P275" s="30">
        <v>43203395.700000003</v>
      </c>
    </row>
    <row r="276" spans="1:16" ht="25.5" x14ac:dyDescent="0.2">
      <c r="A276" s="85" t="s">
        <v>2868</v>
      </c>
      <c r="B276" s="147" t="s">
        <v>1690</v>
      </c>
      <c r="C276" s="276" t="s">
        <v>1692</v>
      </c>
      <c r="D276" s="92" t="s">
        <v>1691</v>
      </c>
      <c r="E276" s="93">
        <v>42583</v>
      </c>
      <c r="F276" s="93">
        <v>43343</v>
      </c>
      <c r="G276" s="93">
        <v>42859</v>
      </c>
      <c r="H276" s="94">
        <v>60485490</v>
      </c>
      <c r="I276" s="94">
        <v>60485490</v>
      </c>
      <c r="J276" s="85">
        <v>89.999996999999993</v>
      </c>
      <c r="K276" s="85" t="s">
        <v>21</v>
      </c>
      <c r="L276" s="30">
        <v>54436939.185435295</v>
      </c>
      <c r="M276" s="85">
        <v>100</v>
      </c>
      <c r="N276" s="94">
        <v>20</v>
      </c>
      <c r="O276" s="30">
        <v>12097098</v>
      </c>
      <c r="P276" s="30">
        <v>10887387.837087059</v>
      </c>
    </row>
    <row r="277" spans="1:16" ht="25.5" x14ac:dyDescent="0.2">
      <c r="A277" s="85" t="s">
        <v>2867</v>
      </c>
      <c r="B277" s="147" t="s">
        <v>1554</v>
      </c>
      <c r="C277" s="276" t="s">
        <v>1555</v>
      </c>
      <c r="D277" s="92" t="s">
        <v>134</v>
      </c>
      <c r="E277" s="93">
        <v>42675</v>
      </c>
      <c r="F277" s="93">
        <v>43008</v>
      </c>
      <c r="G277" s="93">
        <v>42916</v>
      </c>
      <c r="H277" s="94">
        <v>62821876</v>
      </c>
      <c r="I277" s="94">
        <v>62821876</v>
      </c>
      <c r="J277" s="85">
        <v>89.999995999999996</v>
      </c>
      <c r="K277" s="85" t="s">
        <v>21</v>
      </c>
      <c r="L277" s="30">
        <v>56539685.887124956</v>
      </c>
      <c r="M277" s="85">
        <v>100</v>
      </c>
      <c r="N277" s="94">
        <v>20</v>
      </c>
      <c r="O277" s="30">
        <v>12564375.199999999</v>
      </c>
      <c r="P277" s="30">
        <v>11307937.177424992</v>
      </c>
    </row>
    <row r="278" spans="1:16" ht="25.5" x14ac:dyDescent="0.2">
      <c r="A278" s="85" t="s">
        <v>2869</v>
      </c>
      <c r="B278" s="147" t="s">
        <v>931</v>
      </c>
      <c r="C278" s="276" t="s">
        <v>933</v>
      </c>
      <c r="D278" s="92" t="s">
        <v>932</v>
      </c>
      <c r="E278" s="93">
        <v>42735</v>
      </c>
      <c r="F278" s="93">
        <v>43190</v>
      </c>
      <c r="G278" s="93">
        <v>42856</v>
      </c>
      <c r="H278" s="94">
        <v>450000000</v>
      </c>
      <c r="I278" s="94">
        <v>450000000</v>
      </c>
      <c r="J278" s="85">
        <v>89.999999000000003</v>
      </c>
      <c r="K278" s="85" t="s">
        <v>21</v>
      </c>
      <c r="L278" s="30">
        <v>404999995.5</v>
      </c>
      <c r="M278" s="85">
        <v>100</v>
      </c>
      <c r="N278" s="94">
        <v>20</v>
      </c>
      <c r="O278" s="30">
        <v>90000000</v>
      </c>
      <c r="P278" s="30">
        <v>80999999.099999994</v>
      </c>
    </row>
    <row r="279" spans="1:16" ht="25.5" x14ac:dyDescent="0.2">
      <c r="A279" s="85" t="s">
        <v>2863</v>
      </c>
      <c r="B279" s="147" t="s">
        <v>1014</v>
      </c>
      <c r="C279" s="276" t="s">
        <v>1016</v>
      </c>
      <c r="D279" s="92" t="s">
        <v>1015</v>
      </c>
      <c r="E279" s="93">
        <v>42582</v>
      </c>
      <c r="F279" s="93">
        <v>43069</v>
      </c>
      <c r="G279" s="93">
        <v>42871</v>
      </c>
      <c r="H279" s="94">
        <v>110825964</v>
      </c>
      <c r="I279" s="94">
        <v>110825964</v>
      </c>
      <c r="J279" s="85">
        <v>89.999999000000003</v>
      </c>
      <c r="K279" s="85" t="s">
        <v>21</v>
      </c>
      <c r="L279" s="30">
        <v>99743366.491740361</v>
      </c>
      <c r="M279" s="85">
        <v>100</v>
      </c>
      <c r="N279" s="94">
        <v>20</v>
      </c>
      <c r="O279" s="30">
        <v>22165192.800000001</v>
      </c>
      <c r="P279" s="30">
        <v>19948673.298348073</v>
      </c>
    </row>
    <row r="280" spans="1:16" ht="25.5" x14ac:dyDescent="0.2">
      <c r="A280" s="85" t="s">
        <v>2867</v>
      </c>
      <c r="B280" s="147" t="s">
        <v>1493</v>
      </c>
      <c r="C280" s="276" t="s">
        <v>1495</v>
      </c>
      <c r="D280" s="92" t="s">
        <v>1494</v>
      </c>
      <c r="E280" s="93">
        <v>42644</v>
      </c>
      <c r="F280" s="93">
        <v>43281</v>
      </c>
      <c r="G280" s="93">
        <v>42858</v>
      </c>
      <c r="H280" s="94">
        <v>139878990</v>
      </c>
      <c r="I280" s="94">
        <v>139878990</v>
      </c>
      <c r="J280" s="85">
        <v>89.999999000000003</v>
      </c>
      <c r="K280" s="85" t="s">
        <v>21</v>
      </c>
      <c r="L280" s="30">
        <v>125891089.6012101</v>
      </c>
      <c r="M280" s="85">
        <v>100</v>
      </c>
      <c r="N280" s="94">
        <v>20</v>
      </c>
      <c r="O280" s="30">
        <v>27975798</v>
      </c>
      <c r="P280" s="30">
        <v>25178217.920242019</v>
      </c>
    </row>
    <row r="281" spans="1:16" x14ac:dyDescent="0.2">
      <c r="A281" s="85" t="s">
        <v>2870</v>
      </c>
      <c r="B281" s="147" t="s">
        <v>1335</v>
      </c>
      <c r="C281" s="276" t="s">
        <v>1337</v>
      </c>
      <c r="D281" s="92" t="s">
        <v>1336</v>
      </c>
      <c r="E281" s="93">
        <v>42766</v>
      </c>
      <c r="F281" s="93">
        <v>43830</v>
      </c>
      <c r="G281" s="93">
        <v>42899</v>
      </c>
      <c r="H281" s="94">
        <v>43000000</v>
      </c>
      <c r="I281" s="94">
        <v>43000000</v>
      </c>
      <c r="J281" s="85">
        <v>89.999990999999994</v>
      </c>
      <c r="K281" s="85" t="s">
        <v>21</v>
      </c>
      <c r="L281" s="30">
        <v>38699996.129999995</v>
      </c>
      <c r="M281" s="85">
        <v>100</v>
      </c>
      <c r="N281" s="94">
        <v>20</v>
      </c>
      <c r="O281" s="30">
        <v>8600000</v>
      </c>
      <c r="P281" s="30">
        <v>7739999.2259999989</v>
      </c>
    </row>
    <row r="282" spans="1:16" ht="25.5" x14ac:dyDescent="0.2">
      <c r="A282" s="85" t="s">
        <v>2862</v>
      </c>
      <c r="B282" s="147" t="s">
        <v>1103</v>
      </c>
      <c r="C282" s="276" t="s">
        <v>1105</v>
      </c>
      <c r="D282" s="92" t="s">
        <v>1104</v>
      </c>
      <c r="E282" s="93">
        <v>42614</v>
      </c>
      <c r="F282" s="93">
        <v>43343</v>
      </c>
      <c r="G282" s="93">
        <v>42899</v>
      </c>
      <c r="H282" s="94">
        <v>107018455</v>
      </c>
      <c r="I282" s="94">
        <v>107018455</v>
      </c>
      <c r="J282" s="85">
        <v>90</v>
      </c>
      <c r="K282" s="85" t="s">
        <v>21</v>
      </c>
      <c r="L282" s="30">
        <v>96316609.5</v>
      </c>
      <c r="M282" s="85">
        <v>100</v>
      </c>
      <c r="N282" s="94">
        <v>20</v>
      </c>
      <c r="O282" s="30">
        <v>21403691</v>
      </c>
      <c r="P282" s="30">
        <v>19263321.899999999</v>
      </c>
    </row>
    <row r="283" spans="1:16" ht="25.5" x14ac:dyDescent="0.2">
      <c r="A283" s="85" t="s">
        <v>2871</v>
      </c>
      <c r="B283" s="147" t="s">
        <v>1856</v>
      </c>
      <c r="C283" s="276" t="s">
        <v>1858</v>
      </c>
      <c r="D283" s="92" t="s">
        <v>1857</v>
      </c>
      <c r="E283" s="93">
        <v>43101</v>
      </c>
      <c r="F283" s="93">
        <v>43830</v>
      </c>
      <c r="G283" s="93">
        <v>43112</v>
      </c>
      <c r="H283" s="94">
        <v>55223683</v>
      </c>
      <c r="I283" s="94">
        <v>55223683</v>
      </c>
      <c r="J283" s="85">
        <v>89.999996999999993</v>
      </c>
      <c r="K283" s="85" t="s">
        <v>21</v>
      </c>
      <c r="L283" s="30">
        <v>49701313.043289512</v>
      </c>
      <c r="M283" s="85">
        <v>100</v>
      </c>
      <c r="N283" s="94">
        <v>20</v>
      </c>
      <c r="O283" s="30">
        <v>11044736.6</v>
      </c>
      <c r="P283" s="30">
        <v>9940262.6086579021</v>
      </c>
    </row>
    <row r="284" spans="1:16" x14ac:dyDescent="0.2">
      <c r="A284" s="85" t="s">
        <v>2872</v>
      </c>
      <c r="B284" s="147" t="s">
        <v>1383</v>
      </c>
      <c r="C284" s="276" t="s">
        <v>1385</v>
      </c>
      <c r="D284" s="92" t="s">
        <v>1384</v>
      </c>
      <c r="E284" s="93">
        <v>42614</v>
      </c>
      <c r="F284" s="93">
        <v>43069</v>
      </c>
      <c r="G284" s="93">
        <v>42856</v>
      </c>
      <c r="H284" s="94">
        <v>84059082</v>
      </c>
      <c r="I284" s="94">
        <v>84059082</v>
      </c>
      <c r="J284" s="85">
        <v>89.999994000000001</v>
      </c>
      <c r="K284" s="85" t="s">
        <v>21</v>
      </c>
      <c r="L284" s="30">
        <v>75653168.756455079</v>
      </c>
      <c r="M284" s="85">
        <v>100</v>
      </c>
      <c r="N284" s="94">
        <v>20</v>
      </c>
      <c r="O284" s="30">
        <v>16811816.399999999</v>
      </c>
      <c r="P284" s="30">
        <v>15130633.751291014</v>
      </c>
    </row>
    <row r="285" spans="1:16" x14ac:dyDescent="0.2">
      <c r="A285" s="85" t="s">
        <v>2873</v>
      </c>
      <c r="B285" s="147" t="s">
        <v>1296</v>
      </c>
      <c r="C285" s="276" t="s">
        <v>1298</v>
      </c>
      <c r="D285" s="92" t="s">
        <v>1297</v>
      </c>
      <c r="E285" s="93">
        <v>42566</v>
      </c>
      <c r="F285" s="93">
        <v>43311</v>
      </c>
      <c r="G285" s="93">
        <v>42916</v>
      </c>
      <c r="H285" s="94">
        <v>250000000</v>
      </c>
      <c r="I285" s="94">
        <v>250000000</v>
      </c>
      <c r="J285" s="85">
        <v>90</v>
      </c>
      <c r="K285" s="85" t="s">
        <v>21</v>
      </c>
      <c r="L285" s="30">
        <v>225000000</v>
      </c>
      <c r="M285" s="85">
        <v>100</v>
      </c>
      <c r="N285" s="94">
        <v>20</v>
      </c>
      <c r="O285" s="30">
        <v>50000000</v>
      </c>
      <c r="P285" s="30">
        <v>45000000</v>
      </c>
    </row>
    <row r="286" spans="1:16" ht="25.5" x14ac:dyDescent="0.2">
      <c r="A286" s="85" t="s">
        <v>2873</v>
      </c>
      <c r="B286" s="147" t="s">
        <v>1286</v>
      </c>
      <c r="C286" s="276" t="s">
        <v>1288</v>
      </c>
      <c r="D286" s="92" t="s">
        <v>1287</v>
      </c>
      <c r="E286" s="93">
        <v>42643</v>
      </c>
      <c r="F286" s="93">
        <v>43373</v>
      </c>
      <c r="G286" s="93">
        <v>42859</v>
      </c>
      <c r="H286" s="94">
        <v>170000000</v>
      </c>
      <c r="I286" s="94">
        <v>170000000</v>
      </c>
      <c r="J286" s="85">
        <v>89.999999000000003</v>
      </c>
      <c r="K286" s="85" t="s">
        <v>21</v>
      </c>
      <c r="L286" s="30">
        <v>152999998.30000001</v>
      </c>
      <c r="M286" s="85">
        <v>100</v>
      </c>
      <c r="N286" s="94">
        <v>20</v>
      </c>
      <c r="O286" s="30">
        <v>34000000</v>
      </c>
      <c r="P286" s="30">
        <v>30599999.66</v>
      </c>
    </row>
    <row r="287" spans="1:16" x14ac:dyDescent="0.2">
      <c r="A287" s="85" t="s">
        <v>2874</v>
      </c>
      <c r="B287" s="147" t="s">
        <v>799</v>
      </c>
      <c r="C287" s="276" t="s">
        <v>1076</v>
      </c>
      <c r="D287" s="92" t="s">
        <v>800</v>
      </c>
      <c r="E287" s="93">
        <v>42551</v>
      </c>
      <c r="F287" s="93">
        <v>43281</v>
      </c>
      <c r="G287" s="93">
        <v>42899</v>
      </c>
      <c r="H287" s="94">
        <v>400000000</v>
      </c>
      <c r="I287" s="94">
        <v>400000000</v>
      </c>
      <c r="J287" s="85">
        <v>90</v>
      </c>
      <c r="K287" s="85" t="s">
        <v>21</v>
      </c>
      <c r="L287" s="30">
        <v>360000000</v>
      </c>
      <c r="M287" s="85">
        <v>100</v>
      </c>
      <c r="N287" s="94">
        <v>20</v>
      </c>
      <c r="O287" s="30">
        <v>80000000</v>
      </c>
      <c r="P287" s="30">
        <v>72000000</v>
      </c>
    </row>
    <row r="288" spans="1:16" ht="38.25" x14ac:dyDescent="0.2">
      <c r="A288" s="85" t="s">
        <v>2871</v>
      </c>
      <c r="B288" s="147" t="s">
        <v>1823</v>
      </c>
      <c r="C288" s="276" t="s">
        <v>1826</v>
      </c>
      <c r="D288" s="92" t="s">
        <v>1824</v>
      </c>
      <c r="E288" s="93">
        <v>43160</v>
      </c>
      <c r="F288" s="93">
        <v>43889</v>
      </c>
      <c r="G288" s="93">
        <v>43112</v>
      </c>
      <c r="H288" s="94">
        <v>150000000</v>
      </c>
      <c r="I288" s="94">
        <v>150000000</v>
      </c>
      <c r="J288" s="85">
        <v>89.999999000000003</v>
      </c>
      <c r="K288" s="85" t="s">
        <v>21</v>
      </c>
      <c r="L288" s="30">
        <v>134999998.5</v>
      </c>
      <c r="M288" s="85">
        <v>100</v>
      </c>
      <c r="N288" s="94">
        <v>20</v>
      </c>
      <c r="O288" s="30">
        <v>30000000</v>
      </c>
      <c r="P288" s="30">
        <v>26999999.699999999</v>
      </c>
    </row>
    <row r="289" spans="1:16" x14ac:dyDescent="0.2">
      <c r="A289" s="85" t="s">
        <v>2875</v>
      </c>
      <c r="B289" s="147" t="s">
        <v>1607</v>
      </c>
      <c r="C289" s="276" t="s">
        <v>1609</v>
      </c>
      <c r="D289" s="92" t="s">
        <v>1608</v>
      </c>
      <c r="E289" s="93">
        <v>42978</v>
      </c>
      <c r="F289" s="93">
        <v>43465</v>
      </c>
      <c r="G289" s="93">
        <v>42985</v>
      </c>
      <c r="H289" s="94">
        <v>30000000</v>
      </c>
      <c r="I289" s="94">
        <v>30000000</v>
      </c>
      <c r="J289" s="85">
        <v>89.879757999999995</v>
      </c>
      <c r="K289" s="85" t="s">
        <v>21</v>
      </c>
      <c r="L289" s="30">
        <v>26963927.399999999</v>
      </c>
      <c r="M289" s="85">
        <v>99.866405</v>
      </c>
      <c r="N289" s="94">
        <v>20</v>
      </c>
      <c r="O289" s="30">
        <v>6000000</v>
      </c>
      <c r="P289" s="30">
        <v>5392785.4800000004</v>
      </c>
    </row>
    <row r="290" spans="1:16" x14ac:dyDescent="0.2">
      <c r="A290" s="85" t="s">
        <v>2867</v>
      </c>
      <c r="B290" s="147" t="s">
        <v>1499</v>
      </c>
      <c r="C290" s="276" t="s">
        <v>1501</v>
      </c>
      <c r="D290" s="92" t="s">
        <v>1500</v>
      </c>
      <c r="E290" s="93">
        <v>42644</v>
      </c>
      <c r="F290" s="93">
        <v>43281</v>
      </c>
      <c r="G290" s="93">
        <v>42858</v>
      </c>
      <c r="H290" s="94">
        <v>99719750</v>
      </c>
      <c r="I290" s="94">
        <v>99719750</v>
      </c>
      <c r="J290" s="85">
        <v>89.999999000000003</v>
      </c>
      <c r="K290" s="85" t="s">
        <v>21</v>
      </c>
      <c r="L290" s="30">
        <v>89747774.002802506</v>
      </c>
      <c r="M290" s="85">
        <v>100</v>
      </c>
      <c r="N290" s="94">
        <v>20</v>
      </c>
      <c r="O290" s="30">
        <v>19943950</v>
      </c>
      <c r="P290" s="30">
        <v>17949554.8005605</v>
      </c>
    </row>
    <row r="291" spans="1:16" x14ac:dyDescent="0.2">
      <c r="A291" s="85" t="s">
        <v>2873</v>
      </c>
      <c r="B291" s="147" t="s">
        <v>585</v>
      </c>
      <c r="C291" s="276" t="s">
        <v>1278</v>
      </c>
      <c r="D291" s="92" t="s">
        <v>586</v>
      </c>
      <c r="E291" s="93">
        <v>42566</v>
      </c>
      <c r="F291" s="93">
        <v>43296</v>
      </c>
      <c r="G291" s="93">
        <v>42859</v>
      </c>
      <c r="H291" s="94">
        <v>225000000</v>
      </c>
      <c r="I291" s="94">
        <v>225000000</v>
      </c>
      <c r="J291" s="85">
        <v>90</v>
      </c>
      <c r="K291" s="85" t="s">
        <v>21</v>
      </c>
      <c r="L291" s="30">
        <v>202500000</v>
      </c>
      <c r="M291" s="85">
        <v>100</v>
      </c>
      <c r="N291" s="94">
        <v>20</v>
      </c>
      <c r="O291" s="30">
        <v>45000000</v>
      </c>
      <c r="P291" s="30">
        <v>40500000</v>
      </c>
    </row>
    <row r="292" spans="1:16" x14ac:dyDescent="0.2">
      <c r="A292" s="85" t="s">
        <v>2872</v>
      </c>
      <c r="B292" s="147" t="s">
        <v>1421</v>
      </c>
      <c r="C292" s="276" t="s">
        <v>1423</v>
      </c>
      <c r="D292" s="92" t="s">
        <v>1422</v>
      </c>
      <c r="E292" s="93">
        <v>42628</v>
      </c>
      <c r="F292" s="93">
        <v>43723</v>
      </c>
      <c r="G292" s="93">
        <v>42856</v>
      </c>
      <c r="H292" s="94">
        <v>36009460</v>
      </c>
      <c r="I292" s="94">
        <v>36009460</v>
      </c>
      <c r="J292" s="85">
        <v>89.999986000000007</v>
      </c>
      <c r="K292" s="85" t="s">
        <v>21</v>
      </c>
      <c r="L292" s="30">
        <v>32408508.958675604</v>
      </c>
      <c r="M292" s="85">
        <v>100</v>
      </c>
      <c r="N292" s="94">
        <v>20</v>
      </c>
      <c r="O292" s="30">
        <v>7201892</v>
      </c>
      <c r="P292" s="30">
        <v>6481701.791735121</v>
      </c>
    </row>
    <row r="293" spans="1:16" ht="25.5" x14ac:dyDescent="0.2">
      <c r="A293" s="85" t="s">
        <v>2876</v>
      </c>
      <c r="B293" s="147" t="s">
        <v>1748</v>
      </c>
      <c r="C293" s="276" t="s">
        <v>1750</v>
      </c>
      <c r="D293" s="92" t="s">
        <v>1749</v>
      </c>
      <c r="E293" s="93">
        <v>42675</v>
      </c>
      <c r="F293" s="93">
        <v>43190</v>
      </c>
      <c r="G293" s="93">
        <v>42985</v>
      </c>
      <c r="H293" s="94">
        <v>28640650</v>
      </c>
      <c r="I293" s="94">
        <v>28640650</v>
      </c>
      <c r="J293" s="85">
        <v>90</v>
      </c>
      <c r="K293" s="85" t="s">
        <v>21</v>
      </c>
      <c r="L293" s="30">
        <v>25776585</v>
      </c>
      <c r="M293" s="85">
        <v>100</v>
      </c>
      <c r="N293" s="94">
        <v>20</v>
      </c>
      <c r="O293" s="30">
        <v>5728130</v>
      </c>
      <c r="P293" s="30">
        <v>5155317</v>
      </c>
    </row>
    <row r="294" spans="1:16" x14ac:dyDescent="0.2">
      <c r="A294" s="85" t="s">
        <v>2875</v>
      </c>
      <c r="B294" s="147" t="s">
        <v>1613</v>
      </c>
      <c r="C294" s="276" t="s">
        <v>1615</v>
      </c>
      <c r="D294" s="92" t="s">
        <v>1614</v>
      </c>
      <c r="E294" s="93">
        <v>43039</v>
      </c>
      <c r="F294" s="93">
        <v>43524</v>
      </c>
      <c r="G294" s="93">
        <v>42860</v>
      </c>
      <c r="H294" s="94">
        <v>291545010</v>
      </c>
      <c r="I294" s="94">
        <v>291545010</v>
      </c>
      <c r="J294" s="85">
        <v>89.999999000000003</v>
      </c>
      <c r="K294" s="85" t="s">
        <v>21</v>
      </c>
      <c r="L294" s="30">
        <v>262390506.0845499</v>
      </c>
      <c r="M294" s="85">
        <v>100</v>
      </c>
      <c r="N294" s="94">
        <v>20</v>
      </c>
      <c r="O294" s="30">
        <v>58309002</v>
      </c>
      <c r="P294" s="30">
        <v>52478101.216909982</v>
      </c>
    </row>
    <row r="295" spans="1:16" ht="38.25" x14ac:dyDescent="0.2">
      <c r="A295" s="85" t="s">
        <v>2863</v>
      </c>
      <c r="B295" s="147" t="s">
        <v>1001</v>
      </c>
      <c r="C295" s="276" t="s">
        <v>1003</v>
      </c>
      <c r="D295" s="92" t="s">
        <v>1002</v>
      </c>
      <c r="E295" s="93">
        <v>42625</v>
      </c>
      <c r="F295" s="93">
        <v>42978</v>
      </c>
      <c r="G295" s="93">
        <v>42871</v>
      </c>
      <c r="H295" s="94">
        <v>174000000</v>
      </c>
      <c r="I295" s="94">
        <v>174000000</v>
      </c>
      <c r="J295" s="85">
        <v>89.999996999999993</v>
      </c>
      <c r="K295" s="85" t="s">
        <v>21</v>
      </c>
      <c r="L295" s="30">
        <v>156599994.77999997</v>
      </c>
      <c r="M295" s="85">
        <v>100</v>
      </c>
      <c r="N295" s="94">
        <v>20</v>
      </c>
      <c r="O295" s="30">
        <v>34800000</v>
      </c>
      <c r="P295" s="30">
        <v>31319998.955999993</v>
      </c>
    </row>
    <row r="296" spans="1:16" x14ac:dyDescent="0.2">
      <c r="A296" s="85" t="s">
        <v>2869</v>
      </c>
      <c r="B296" s="147" t="s">
        <v>943</v>
      </c>
      <c r="C296" s="276" t="s">
        <v>945</v>
      </c>
      <c r="D296" s="92" t="s">
        <v>944</v>
      </c>
      <c r="E296" s="93">
        <v>42583</v>
      </c>
      <c r="F296" s="93">
        <v>43646</v>
      </c>
      <c r="G296" s="93">
        <v>42856</v>
      </c>
      <c r="H296" s="94">
        <v>50000000</v>
      </c>
      <c r="I296" s="94">
        <v>50000000</v>
      </c>
      <c r="J296" s="85">
        <v>89.999992000000006</v>
      </c>
      <c r="K296" s="85" t="s">
        <v>21</v>
      </c>
      <c r="L296" s="30">
        <v>44999996</v>
      </c>
      <c r="M296" s="85">
        <v>100</v>
      </c>
      <c r="N296" s="94">
        <v>20</v>
      </c>
      <c r="O296" s="30">
        <v>10000000</v>
      </c>
      <c r="P296" s="30">
        <v>8999999.1999999993</v>
      </c>
    </row>
    <row r="297" spans="1:16" x14ac:dyDescent="0.2">
      <c r="A297" s="85" t="s">
        <v>2878</v>
      </c>
      <c r="B297" s="147" t="s">
        <v>877</v>
      </c>
      <c r="C297" s="276" t="s">
        <v>2010</v>
      </c>
      <c r="D297" s="92" t="s">
        <v>878</v>
      </c>
      <c r="E297" s="93">
        <v>43070</v>
      </c>
      <c r="F297" s="93">
        <v>43616</v>
      </c>
      <c r="G297" s="93">
        <v>43089</v>
      </c>
      <c r="H297" s="94">
        <v>127508000</v>
      </c>
      <c r="I297" s="94">
        <v>127508000</v>
      </c>
      <c r="J297" s="85">
        <v>90</v>
      </c>
      <c r="K297" s="85" t="s">
        <v>21</v>
      </c>
      <c r="L297" s="30">
        <v>114757200</v>
      </c>
      <c r="M297" s="85">
        <v>100</v>
      </c>
      <c r="N297" s="94">
        <v>20</v>
      </c>
      <c r="O297" s="30">
        <v>25501600</v>
      </c>
      <c r="P297" s="30">
        <v>22951440</v>
      </c>
    </row>
    <row r="298" spans="1:16" x14ac:dyDescent="0.2">
      <c r="A298" s="85" t="s">
        <v>2869</v>
      </c>
      <c r="B298" s="147" t="s">
        <v>952</v>
      </c>
      <c r="C298" s="276" t="s">
        <v>954</v>
      </c>
      <c r="D298" s="92" t="s">
        <v>953</v>
      </c>
      <c r="E298" s="93">
        <v>42583</v>
      </c>
      <c r="F298" s="93">
        <v>43100</v>
      </c>
      <c r="G298" s="93">
        <v>42856</v>
      </c>
      <c r="H298" s="94">
        <v>30000000</v>
      </c>
      <c r="I298" s="94">
        <v>30000000</v>
      </c>
      <c r="J298" s="85">
        <v>89.999996999999993</v>
      </c>
      <c r="K298" s="85" t="s">
        <v>21</v>
      </c>
      <c r="L298" s="30">
        <v>26999999.100000001</v>
      </c>
      <c r="M298" s="85">
        <v>100</v>
      </c>
      <c r="N298" s="94">
        <v>20</v>
      </c>
      <c r="O298" s="30">
        <v>6000000</v>
      </c>
      <c r="P298" s="30">
        <v>5399999.8200000003</v>
      </c>
    </row>
    <row r="299" spans="1:16" ht="25.5" x14ac:dyDescent="0.2">
      <c r="A299" s="85" t="s">
        <v>2871</v>
      </c>
      <c r="B299" s="147" t="s">
        <v>711</v>
      </c>
      <c r="C299" s="276" t="s">
        <v>1882</v>
      </c>
      <c r="D299" s="92" t="s">
        <v>581</v>
      </c>
      <c r="E299" s="93">
        <v>43009</v>
      </c>
      <c r="F299" s="93">
        <v>43677</v>
      </c>
      <c r="G299" s="93">
        <v>43112</v>
      </c>
      <c r="H299" s="94">
        <v>110953120</v>
      </c>
      <c r="I299" s="94">
        <v>110953120</v>
      </c>
      <c r="J299" s="85">
        <v>89.999996999999993</v>
      </c>
      <c r="K299" s="85" t="s">
        <v>21</v>
      </c>
      <c r="L299" s="30">
        <v>99857804.671406388</v>
      </c>
      <c r="M299" s="85">
        <v>100</v>
      </c>
      <c r="N299" s="94">
        <v>20</v>
      </c>
      <c r="O299" s="30">
        <v>22190624</v>
      </c>
      <c r="P299" s="30">
        <v>19971560.934281278</v>
      </c>
    </row>
    <row r="300" spans="1:16" x14ac:dyDescent="0.2">
      <c r="A300" s="85" t="s">
        <v>2869</v>
      </c>
      <c r="B300" s="147" t="s">
        <v>955</v>
      </c>
      <c r="C300" s="276" t="s">
        <v>957</v>
      </c>
      <c r="D300" s="92" t="s">
        <v>956</v>
      </c>
      <c r="E300" s="93">
        <v>42583</v>
      </c>
      <c r="F300" s="93">
        <v>43190</v>
      </c>
      <c r="G300" s="93">
        <v>42899</v>
      </c>
      <c r="H300" s="94">
        <v>300000000</v>
      </c>
      <c r="I300" s="94">
        <v>300000000</v>
      </c>
      <c r="J300" s="85">
        <v>89.999998000000005</v>
      </c>
      <c r="K300" s="85" t="s">
        <v>21</v>
      </c>
      <c r="L300" s="30">
        <v>269999994</v>
      </c>
      <c r="M300" s="85">
        <v>100</v>
      </c>
      <c r="N300" s="94">
        <v>20</v>
      </c>
      <c r="O300" s="30">
        <v>60000000</v>
      </c>
      <c r="P300" s="30">
        <v>53999998.799999997</v>
      </c>
    </row>
    <row r="301" spans="1:16" ht="38.25" x14ac:dyDescent="0.2">
      <c r="A301" s="85" t="s">
        <v>2861</v>
      </c>
      <c r="B301" s="147" t="s">
        <v>1711</v>
      </c>
      <c r="C301" s="276" t="s">
        <v>1713</v>
      </c>
      <c r="D301" s="92" t="s">
        <v>1712</v>
      </c>
      <c r="E301" s="93">
        <v>42614</v>
      </c>
      <c r="F301" s="93">
        <v>43190</v>
      </c>
      <c r="G301" s="93">
        <v>42899</v>
      </c>
      <c r="H301" s="94">
        <v>223047491</v>
      </c>
      <c r="I301" s="94">
        <v>223047491</v>
      </c>
      <c r="J301" s="85">
        <v>89.999999000000003</v>
      </c>
      <c r="K301" s="85" t="s">
        <v>21</v>
      </c>
      <c r="L301" s="30">
        <v>200742739.66952512</v>
      </c>
      <c r="M301" s="85">
        <v>100</v>
      </c>
      <c r="N301" s="94">
        <v>20</v>
      </c>
      <c r="O301" s="30">
        <v>44609498.200000003</v>
      </c>
      <c r="P301" s="30">
        <v>40148547.933905028</v>
      </c>
    </row>
    <row r="302" spans="1:16" ht="38.25" x14ac:dyDescent="0.2">
      <c r="A302" s="85" t="s">
        <v>2871</v>
      </c>
      <c r="B302" s="147" t="s">
        <v>1830</v>
      </c>
      <c r="C302" s="276" t="s">
        <v>1833</v>
      </c>
      <c r="D302" s="92" t="s">
        <v>1831</v>
      </c>
      <c r="E302" s="93">
        <v>43160</v>
      </c>
      <c r="F302" s="93">
        <v>43890</v>
      </c>
      <c r="G302" s="93">
        <v>43112</v>
      </c>
      <c r="H302" s="94">
        <v>88000000</v>
      </c>
      <c r="I302" s="94">
        <v>88000000</v>
      </c>
      <c r="J302" s="85">
        <v>90</v>
      </c>
      <c r="K302" s="85" t="s">
        <v>21</v>
      </c>
      <c r="L302" s="30">
        <v>79200000</v>
      </c>
      <c r="M302" s="85">
        <v>100</v>
      </c>
      <c r="N302" s="94">
        <v>20</v>
      </c>
      <c r="O302" s="30">
        <v>17600000</v>
      </c>
      <c r="P302" s="30">
        <v>15840000</v>
      </c>
    </row>
    <row r="303" spans="1:16" x14ac:dyDescent="0.2">
      <c r="A303" s="85" t="s">
        <v>2863</v>
      </c>
      <c r="B303" s="147" t="s">
        <v>995</v>
      </c>
      <c r="C303" s="276" t="s">
        <v>997</v>
      </c>
      <c r="D303" s="92" t="s">
        <v>996</v>
      </c>
      <c r="E303" s="93">
        <v>42625</v>
      </c>
      <c r="F303" s="93">
        <v>42947</v>
      </c>
      <c r="G303" s="93">
        <v>42871</v>
      </c>
      <c r="H303" s="94">
        <v>107812660</v>
      </c>
      <c r="I303" s="94">
        <v>107812660</v>
      </c>
      <c r="J303" s="85">
        <v>90</v>
      </c>
      <c r="K303" s="85" t="s">
        <v>21</v>
      </c>
      <c r="L303" s="30">
        <v>97031394</v>
      </c>
      <c r="M303" s="85">
        <v>100</v>
      </c>
      <c r="N303" s="94">
        <v>20</v>
      </c>
      <c r="O303" s="30">
        <v>21562532</v>
      </c>
      <c r="P303" s="30">
        <v>19406278.800000001</v>
      </c>
    </row>
    <row r="304" spans="1:16" x14ac:dyDescent="0.2">
      <c r="A304" s="85" t="s">
        <v>2875</v>
      </c>
      <c r="B304" s="147" t="s">
        <v>1594</v>
      </c>
      <c r="C304" s="276" t="s">
        <v>1596</v>
      </c>
      <c r="D304" s="92" t="s">
        <v>1595</v>
      </c>
      <c r="E304" s="93">
        <v>42644</v>
      </c>
      <c r="F304" s="93">
        <v>43404</v>
      </c>
      <c r="G304" s="93">
        <v>42860</v>
      </c>
      <c r="H304" s="94">
        <v>155000000</v>
      </c>
      <c r="I304" s="94">
        <v>155000000</v>
      </c>
      <c r="J304" s="85">
        <v>90</v>
      </c>
      <c r="K304" s="85" t="s">
        <v>21</v>
      </c>
      <c r="L304" s="30">
        <v>139500000</v>
      </c>
      <c r="M304" s="85">
        <v>100</v>
      </c>
      <c r="N304" s="94">
        <v>20</v>
      </c>
      <c r="O304" s="30">
        <v>31000000</v>
      </c>
      <c r="P304" s="30">
        <v>27900000</v>
      </c>
    </row>
    <row r="305" spans="1:16" x14ac:dyDescent="0.2">
      <c r="A305" s="85" t="s">
        <v>2872</v>
      </c>
      <c r="B305" s="147" t="s">
        <v>1410</v>
      </c>
      <c r="C305" s="276" t="s">
        <v>1412</v>
      </c>
      <c r="D305" s="92" t="s">
        <v>1411</v>
      </c>
      <c r="E305" s="93">
        <v>42614</v>
      </c>
      <c r="F305" s="93">
        <v>43069</v>
      </c>
      <c r="G305" s="93">
        <v>42856</v>
      </c>
      <c r="H305" s="94">
        <v>69999994</v>
      </c>
      <c r="I305" s="94">
        <v>69999994</v>
      </c>
      <c r="J305" s="85">
        <v>89.999995999999996</v>
      </c>
      <c r="K305" s="85" t="s">
        <v>21</v>
      </c>
      <c r="L305" s="30">
        <v>62999991.800000235</v>
      </c>
      <c r="M305" s="85">
        <v>100</v>
      </c>
      <c r="N305" s="94">
        <v>20</v>
      </c>
      <c r="O305" s="30">
        <v>13999998.800000001</v>
      </c>
      <c r="P305" s="30">
        <v>12599998.360000048</v>
      </c>
    </row>
    <row r="306" spans="1:16" x14ac:dyDescent="0.2">
      <c r="A306" s="85" t="s">
        <v>2872</v>
      </c>
      <c r="B306" s="147" t="s">
        <v>1398</v>
      </c>
      <c r="C306" s="276" t="s">
        <v>1400</v>
      </c>
      <c r="D306" s="92" t="s">
        <v>1399</v>
      </c>
      <c r="E306" s="93">
        <v>42614</v>
      </c>
      <c r="F306" s="93">
        <v>43069</v>
      </c>
      <c r="G306" s="93">
        <v>42856</v>
      </c>
      <c r="H306" s="94">
        <v>70000000</v>
      </c>
      <c r="I306" s="94">
        <v>70000000</v>
      </c>
      <c r="J306" s="85">
        <v>89.999996999999993</v>
      </c>
      <c r="K306" s="85" t="s">
        <v>21</v>
      </c>
      <c r="L306" s="30">
        <v>62999997.899999999</v>
      </c>
      <c r="M306" s="85">
        <v>100</v>
      </c>
      <c r="N306" s="94">
        <v>20</v>
      </c>
      <c r="O306" s="30">
        <v>14000000</v>
      </c>
      <c r="P306" s="30">
        <v>12599999.58</v>
      </c>
    </row>
    <row r="307" spans="1:16" x14ac:dyDescent="0.2">
      <c r="A307" s="85" t="s">
        <v>2868</v>
      </c>
      <c r="B307" s="147" t="s">
        <v>1684</v>
      </c>
      <c r="C307" s="276" t="s">
        <v>1686</v>
      </c>
      <c r="D307" s="92" t="s">
        <v>1685</v>
      </c>
      <c r="E307" s="93">
        <v>42583</v>
      </c>
      <c r="F307" s="93">
        <v>43131</v>
      </c>
      <c r="G307" s="93">
        <v>42859</v>
      </c>
      <c r="H307" s="94">
        <v>38593228</v>
      </c>
      <c r="I307" s="94">
        <v>38593228</v>
      </c>
      <c r="J307" s="85">
        <v>89.999987000000004</v>
      </c>
      <c r="K307" s="85" t="s">
        <v>21</v>
      </c>
      <c r="L307" s="30">
        <v>34733900.182880364</v>
      </c>
      <c r="M307" s="85">
        <v>100</v>
      </c>
      <c r="N307" s="94">
        <v>20</v>
      </c>
      <c r="O307" s="30">
        <v>7718645.5999999996</v>
      </c>
      <c r="P307" s="30">
        <v>6946780.0365760736</v>
      </c>
    </row>
    <row r="308" spans="1:16" x14ac:dyDescent="0.2">
      <c r="A308" s="85" t="s">
        <v>2879</v>
      </c>
      <c r="B308" s="147" t="s">
        <v>1984</v>
      </c>
      <c r="C308" s="276" t="s">
        <v>1986</v>
      </c>
      <c r="D308" s="92" t="s">
        <v>1985</v>
      </c>
      <c r="E308" s="93">
        <v>43101</v>
      </c>
      <c r="F308" s="93">
        <v>44134</v>
      </c>
      <c r="G308" s="93">
        <v>43089</v>
      </c>
      <c r="H308" s="94">
        <v>29994250</v>
      </c>
      <c r="I308" s="94">
        <v>29994250</v>
      </c>
      <c r="J308" s="85">
        <v>90</v>
      </c>
      <c r="K308" s="85" t="s">
        <v>21</v>
      </c>
      <c r="L308" s="30">
        <v>26994825</v>
      </c>
      <c r="M308" s="85">
        <v>100</v>
      </c>
      <c r="N308" s="94">
        <v>20</v>
      </c>
      <c r="O308" s="30">
        <v>5998850</v>
      </c>
      <c r="P308" s="30">
        <v>5398965</v>
      </c>
    </row>
    <row r="309" spans="1:16" ht="25.5" x14ac:dyDescent="0.2">
      <c r="A309" s="85" t="s">
        <v>2880</v>
      </c>
      <c r="B309" s="147" t="s">
        <v>1211</v>
      </c>
      <c r="C309" s="276" t="s">
        <v>1213</v>
      </c>
      <c r="D309" s="92" t="s">
        <v>1212</v>
      </c>
      <c r="E309" s="93">
        <v>42644</v>
      </c>
      <c r="F309" s="93">
        <v>43159</v>
      </c>
      <c r="G309" s="93">
        <v>42858</v>
      </c>
      <c r="H309" s="94">
        <v>100000000</v>
      </c>
      <c r="I309" s="94">
        <v>100000000</v>
      </c>
      <c r="J309" s="85">
        <v>90</v>
      </c>
      <c r="K309" s="85" t="s">
        <v>21</v>
      </c>
      <c r="L309" s="30">
        <v>90000000</v>
      </c>
      <c r="M309" s="85">
        <v>100</v>
      </c>
      <c r="N309" s="94">
        <v>20</v>
      </c>
      <c r="O309" s="30">
        <v>20000000</v>
      </c>
      <c r="P309" s="30">
        <v>18000000</v>
      </c>
    </row>
    <row r="310" spans="1:16" ht="38.25" x14ac:dyDescent="0.2">
      <c r="A310" s="85" t="s">
        <v>2880</v>
      </c>
      <c r="B310" s="147" t="s">
        <v>1205</v>
      </c>
      <c r="C310" s="276" t="s">
        <v>1207</v>
      </c>
      <c r="D310" s="92" t="s">
        <v>1206</v>
      </c>
      <c r="E310" s="93">
        <v>42583</v>
      </c>
      <c r="F310" s="93">
        <v>43465</v>
      </c>
      <c r="G310" s="93">
        <v>42858</v>
      </c>
      <c r="H310" s="94">
        <v>149860000</v>
      </c>
      <c r="I310" s="94">
        <v>149860000</v>
      </c>
      <c r="J310" s="85">
        <v>89.999999000000003</v>
      </c>
      <c r="K310" s="85" t="s">
        <v>21</v>
      </c>
      <c r="L310" s="30">
        <v>134873998.50140002</v>
      </c>
      <c r="M310" s="85">
        <v>100</v>
      </c>
      <c r="N310" s="94">
        <v>20</v>
      </c>
      <c r="O310" s="30">
        <v>29972000</v>
      </c>
      <c r="P310" s="30">
        <v>26974799.700280003</v>
      </c>
    </row>
    <row r="311" spans="1:16" x14ac:dyDescent="0.2">
      <c r="A311" s="85" t="s">
        <v>2867</v>
      </c>
      <c r="B311" s="147" t="s">
        <v>1565</v>
      </c>
      <c r="C311" s="276" t="s">
        <v>1567</v>
      </c>
      <c r="D311" s="92" t="s">
        <v>1566</v>
      </c>
      <c r="E311" s="93">
        <v>42644</v>
      </c>
      <c r="F311" s="93">
        <v>43100</v>
      </c>
      <c r="G311" s="93">
        <v>42858</v>
      </c>
      <c r="H311" s="94">
        <v>29852900</v>
      </c>
      <c r="I311" s="94">
        <v>29852900</v>
      </c>
      <c r="J311" s="85">
        <v>90</v>
      </c>
      <c r="K311" s="85" t="s">
        <v>21</v>
      </c>
      <c r="L311" s="30">
        <v>26867610</v>
      </c>
      <c r="M311" s="85">
        <v>100</v>
      </c>
      <c r="N311" s="94">
        <v>20</v>
      </c>
      <c r="O311" s="30">
        <v>5970580</v>
      </c>
      <c r="P311" s="30">
        <v>5373522</v>
      </c>
    </row>
    <row r="312" spans="1:16" ht="25.5" x14ac:dyDescent="0.2">
      <c r="A312" s="85" t="s">
        <v>2881</v>
      </c>
      <c r="B312" s="147" t="s">
        <v>891</v>
      </c>
      <c r="C312" s="276" t="s">
        <v>893</v>
      </c>
      <c r="D312" s="92" t="s">
        <v>892</v>
      </c>
      <c r="E312" s="93">
        <v>42676</v>
      </c>
      <c r="F312" s="93">
        <v>43312</v>
      </c>
      <c r="G312" s="93">
        <v>42884</v>
      </c>
      <c r="H312" s="94">
        <v>17192359</v>
      </c>
      <c r="I312" s="94">
        <v>17192359</v>
      </c>
      <c r="J312" s="85">
        <v>89.999994000000001</v>
      </c>
      <c r="K312" s="85" t="s">
        <v>21</v>
      </c>
      <c r="L312" s="30">
        <v>15473122.06845846</v>
      </c>
      <c r="M312" s="85">
        <v>100</v>
      </c>
      <c r="N312" s="94">
        <v>20</v>
      </c>
      <c r="O312" s="30">
        <v>3438471.8</v>
      </c>
      <c r="P312" s="30">
        <v>3094624.4136916925</v>
      </c>
    </row>
    <row r="313" spans="1:16" ht="25.5" x14ac:dyDescent="0.2">
      <c r="A313" s="85" t="s">
        <v>2871</v>
      </c>
      <c r="B313" s="147" t="s">
        <v>1879</v>
      </c>
      <c r="C313" s="276" t="s">
        <v>1880</v>
      </c>
      <c r="D313" s="92" t="s">
        <v>718</v>
      </c>
      <c r="E313" s="93">
        <v>43160</v>
      </c>
      <c r="F313" s="93">
        <v>44255</v>
      </c>
      <c r="G313" s="93">
        <v>43112</v>
      </c>
      <c r="H313" s="94">
        <v>150000000</v>
      </c>
      <c r="I313" s="94">
        <v>150000000</v>
      </c>
      <c r="J313" s="85">
        <v>89.999999000000003</v>
      </c>
      <c r="K313" s="85" t="s">
        <v>21</v>
      </c>
      <c r="L313" s="30">
        <v>134999998.5</v>
      </c>
      <c r="M313" s="85">
        <v>100</v>
      </c>
      <c r="N313" s="94">
        <v>20</v>
      </c>
      <c r="O313" s="30">
        <v>30000000</v>
      </c>
      <c r="P313" s="30">
        <v>26999999.699999999</v>
      </c>
    </row>
    <row r="314" spans="1:16" ht="25.5" x14ac:dyDescent="0.2">
      <c r="A314" s="85" t="s">
        <v>2867</v>
      </c>
      <c r="B314" s="147" t="s">
        <v>1502</v>
      </c>
      <c r="C314" s="276" t="s">
        <v>1503</v>
      </c>
      <c r="D314" s="92" t="s">
        <v>730</v>
      </c>
      <c r="E314" s="93">
        <v>42737</v>
      </c>
      <c r="F314" s="93">
        <v>43100</v>
      </c>
      <c r="G314" s="93">
        <v>42858</v>
      </c>
      <c r="H314" s="94">
        <v>75588869</v>
      </c>
      <c r="I314" s="94">
        <v>75588869</v>
      </c>
      <c r="J314" s="85">
        <v>89.999995999999996</v>
      </c>
      <c r="K314" s="85" t="s">
        <v>21</v>
      </c>
      <c r="L314" s="30">
        <v>68029979.076445237</v>
      </c>
      <c r="M314" s="85">
        <v>100</v>
      </c>
      <c r="N314" s="94">
        <v>20</v>
      </c>
      <c r="O314" s="30">
        <v>15117773.800000001</v>
      </c>
      <c r="P314" s="30">
        <v>13605995.815289047</v>
      </c>
    </row>
    <row r="315" spans="1:16" ht="25.5" x14ac:dyDescent="0.2">
      <c r="A315" s="85" t="s">
        <v>2861</v>
      </c>
      <c r="B315" s="147" t="s">
        <v>1717</v>
      </c>
      <c r="C315" s="276" t="s">
        <v>1719</v>
      </c>
      <c r="D315" s="92" t="s">
        <v>1718</v>
      </c>
      <c r="E315" s="93">
        <v>42522</v>
      </c>
      <c r="F315" s="93">
        <v>43100</v>
      </c>
      <c r="G315" s="93">
        <v>42856</v>
      </c>
      <c r="H315" s="94">
        <v>79446813</v>
      </c>
      <c r="I315" s="94">
        <v>79446813</v>
      </c>
      <c r="J315" s="85">
        <v>89.999996999999993</v>
      </c>
      <c r="K315" s="85" t="s">
        <v>21</v>
      </c>
      <c r="L315" s="30">
        <v>71502129.316595599</v>
      </c>
      <c r="M315" s="85">
        <v>100</v>
      </c>
      <c r="N315" s="94">
        <v>20</v>
      </c>
      <c r="O315" s="30">
        <v>15889362.6</v>
      </c>
      <c r="P315" s="30">
        <v>14300425.863319121</v>
      </c>
    </row>
    <row r="316" spans="1:16" x14ac:dyDescent="0.2">
      <c r="A316" s="85" t="s">
        <v>2880</v>
      </c>
      <c r="B316" s="147" t="s">
        <v>1252</v>
      </c>
      <c r="C316" s="276" t="s">
        <v>1254</v>
      </c>
      <c r="D316" s="92" t="s">
        <v>1253</v>
      </c>
      <c r="E316" s="93">
        <v>42566</v>
      </c>
      <c r="F316" s="93">
        <v>43373</v>
      </c>
      <c r="G316" s="93">
        <v>42858</v>
      </c>
      <c r="H316" s="94">
        <v>123511043</v>
      </c>
      <c r="I316" s="94">
        <v>123511043</v>
      </c>
      <c r="J316" s="85">
        <v>89.999999000000003</v>
      </c>
      <c r="K316" s="85" t="s">
        <v>21</v>
      </c>
      <c r="L316" s="30">
        <v>111159937.46488957</v>
      </c>
      <c r="M316" s="85">
        <v>100</v>
      </c>
      <c r="N316" s="94">
        <v>20</v>
      </c>
      <c r="O316" s="30">
        <v>24702208.600000001</v>
      </c>
      <c r="P316" s="30">
        <v>22231987.492977913</v>
      </c>
    </row>
    <row r="317" spans="1:16" ht="51" x14ac:dyDescent="0.2">
      <c r="A317" s="85" t="s">
        <v>2869</v>
      </c>
      <c r="B317" s="147" t="s">
        <v>946</v>
      </c>
      <c r="C317" s="276" t="s">
        <v>948</v>
      </c>
      <c r="D317" s="92" t="s">
        <v>947</v>
      </c>
      <c r="E317" s="93">
        <v>42583</v>
      </c>
      <c r="F317" s="93">
        <v>43100</v>
      </c>
      <c r="G317" s="93">
        <v>42856</v>
      </c>
      <c r="H317" s="94">
        <v>35000000</v>
      </c>
      <c r="I317" s="94">
        <v>35000000</v>
      </c>
      <c r="J317" s="85">
        <v>89.999990999999994</v>
      </c>
      <c r="K317" s="85" t="s">
        <v>21</v>
      </c>
      <c r="L317" s="30">
        <v>31499996.850000001</v>
      </c>
      <c r="M317" s="85">
        <v>100</v>
      </c>
      <c r="N317" s="94">
        <v>20</v>
      </c>
      <c r="O317" s="30">
        <v>7000000</v>
      </c>
      <c r="P317" s="30">
        <v>6299999.3700000001</v>
      </c>
    </row>
    <row r="318" spans="1:16" ht="38.25" x14ac:dyDescent="0.2">
      <c r="A318" s="85" t="s">
        <v>2867</v>
      </c>
      <c r="B318" s="147" t="s">
        <v>1513</v>
      </c>
      <c r="C318" s="276" t="s">
        <v>1514</v>
      </c>
      <c r="D318" s="92" t="s">
        <v>162</v>
      </c>
      <c r="E318" s="93">
        <v>42644</v>
      </c>
      <c r="F318" s="93">
        <v>43312</v>
      </c>
      <c r="G318" s="93">
        <v>42858</v>
      </c>
      <c r="H318" s="94">
        <v>141985041</v>
      </c>
      <c r="I318" s="94">
        <v>141985041</v>
      </c>
      <c r="J318" s="85">
        <v>89.999999000000003</v>
      </c>
      <c r="K318" s="85" t="s">
        <v>21</v>
      </c>
      <c r="L318" s="30">
        <v>127786535.4801496</v>
      </c>
      <c r="M318" s="85">
        <v>100</v>
      </c>
      <c r="N318" s="94">
        <v>20</v>
      </c>
      <c r="O318" s="30">
        <v>28397008.199999999</v>
      </c>
      <c r="P318" s="30">
        <v>25557307.096029922</v>
      </c>
    </row>
    <row r="319" spans="1:16" ht="25.5" x14ac:dyDescent="0.2">
      <c r="A319" s="85" t="s">
        <v>2867</v>
      </c>
      <c r="B319" s="147" t="s">
        <v>1521</v>
      </c>
      <c r="C319" s="276" t="s">
        <v>1523</v>
      </c>
      <c r="D319" s="92" t="s">
        <v>1522</v>
      </c>
      <c r="E319" s="93">
        <v>42737</v>
      </c>
      <c r="F319" s="93">
        <v>43280</v>
      </c>
      <c r="G319" s="93">
        <v>42858</v>
      </c>
      <c r="H319" s="94">
        <v>131970170</v>
      </c>
      <c r="I319" s="94">
        <v>131970170</v>
      </c>
      <c r="J319" s="85">
        <v>89.999999000000003</v>
      </c>
      <c r="K319" s="85" t="s">
        <v>21</v>
      </c>
      <c r="L319" s="30">
        <v>118773151.68029831</v>
      </c>
      <c r="M319" s="85">
        <v>100</v>
      </c>
      <c r="N319" s="94">
        <v>20</v>
      </c>
      <c r="O319" s="30">
        <v>26394034</v>
      </c>
      <c r="P319" s="30">
        <v>23754630.33605966</v>
      </c>
    </row>
    <row r="320" spans="1:16" ht="25.5" x14ac:dyDescent="0.2">
      <c r="A320" s="85" t="s">
        <v>2880</v>
      </c>
      <c r="B320" s="147" t="s">
        <v>1218</v>
      </c>
      <c r="C320" s="276" t="s">
        <v>1220</v>
      </c>
      <c r="D320" s="92" t="s">
        <v>1219</v>
      </c>
      <c r="E320" s="93">
        <v>42614</v>
      </c>
      <c r="F320" s="93">
        <v>43220</v>
      </c>
      <c r="G320" s="93">
        <v>42858</v>
      </c>
      <c r="H320" s="94">
        <v>173748500</v>
      </c>
      <c r="I320" s="94">
        <v>173748500</v>
      </c>
      <c r="J320" s="85">
        <v>84.735003000000006</v>
      </c>
      <c r="K320" s="85" t="s">
        <v>21</v>
      </c>
      <c r="L320" s="30">
        <v>147225796.687455</v>
      </c>
      <c r="M320" s="85">
        <v>94.150002999999998</v>
      </c>
      <c r="N320" s="94">
        <v>20</v>
      </c>
      <c r="O320" s="30">
        <v>34749700</v>
      </c>
      <c r="P320" s="30">
        <v>29445159.337490998</v>
      </c>
    </row>
    <row r="321" spans="1:16" ht="25.5" x14ac:dyDescent="0.2">
      <c r="A321" s="85" t="s">
        <v>2863</v>
      </c>
      <c r="B321" s="147" t="s">
        <v>992</v>
      </c>
      <c r="C321" s="276" t="s">
        <v>994</v>
      </c>
      <c r="D321" s="92" t="s">
        <v>993</v>
      </c>
      <c r="E321" s="93">
        <v>42552</v>
      </c>
      <c r="F321" s="93">
        <v>43190</v>
      </c>
      <c r="G321" s="93">
        <v>42871</v>
      </c>
      <c r="H321" s="94">
        <v>130613000</v>
      </c>
      <c r="I321" s="94">
        <v>130613000</v>
      </c>
      <c r="J321" s="85">
        <v>90</v>
      </c>
      <c r="K321" s="85" t="s">
        <v>21</v>
      </c>
      <c r="L321" s="30">
        <v>117551700</v>
      </c>
      <c r="M321" s="85">
        <v>100</v>
      </c>
      <c r="N321" s="94">
        <v>20</v>
      </c>
      <c r="O321" s="30">
        <v>26122600</v>
      </c>
      <c r="P321" s="30">
        <v>23510340</v>
      </c>
    </row>
    <row r="322" spans="1:16" x14ac:dyDescent="0.2">
      <c r="A322" s="85" t="s">
        <v>2872</v>
      </c>
      <c r="B322" s="147" t="s">
        <v>1389</v>
      </c>
      <c r="C322" s="276" t="s">
        <v>1391</v>
      </c>
      <c r="D322" s="92" t="s">
        <v>1390</v>
      </c>
      <c r="E322" s="93">
        <v>42583</v>
      </c>
      <c r="F322" s="93">
        <v>42947</v>
      </c>
      <c r="G322" s="93">
        <v>42856</v>
      </c>
      <c r="H322" s="94">
        <v>34986200</v>
      </c>
      <c r="I322" s="94">
        <v>34986200</v>
      </c>
      <c r="J322" s="85">
        <v>90</v>
      </c>
      <c r="K322" s="85" t="s">
        <v>21</v>
      </c>
      <c r="L322" s="30">
        <v>31487580</v>
      </c>
      <c r="M322" s="85">
        <v>100</v>
      </c>
      <c r="N322" s="94">
        <v>20</v>
      </c>
      <c r="O322" s="30">
        <v>6997240</v>
      </c>
      <c r="P322" s="30">
        <v>6297516</v>
      </c>
    </row>
    <row r="323" spans="1:16" ht="25.5" x14ac:dyDescent="0.2">
      <c r="A323" s="85" t="s">
        <v>2861</v>
      </c>
      <c r="B323" s="147" t="s">
        <v>1723</v>
      </c>
      <c r="C323" s="276" t="s">
        <v>1725</v>
      </c>
      <c r="D323" s="92" t="s">
        <v>1724</v>
      </c>
      <c r="E323" s="93">
        <v>42614</v>
      </c>
      <c r="F323" s="93">
        <v>43190</v>
      </c>
      <c r="G323" s="93">
        <v>42856</v>
      </c>
      <c r="H323" s="94">
        <v>243869872</v>
      </c>
      <c r="I323" s="94">
        <v>243869872</v>
      </c>
      <c r="J323" s="85">
        <v>89.999995999999996</v>
      </c>
      <c r="K323" s="85" t="s">
        <v>21</v>
      </c>
      <c r="L323" s="30">
        <v>219482875.04520512</v>
      </c>
      <c r="M323" s="85">
        <v>100</v>
      </c>
      <c r="N323" s="94">
        <v>20</v>
      </c>
      <c r="O323" s="30">
        <v>48773974.399999999</v>
      </c>
      <c r="P323" s="30">
        <v>43896575.009041026</v>
      </c>
    </row>
    <row r="324" spans="1:16" ht="25.5" x14ac:dyDescent="0.2">
      <c r="A324" s="85" t="s">
        <v>2876</v>
      </c>
      <c r="B324" s="147" t="s">
        <v>1760</v>
      </c>
      <c r="C324" s="276" t="s">
        <v>1762</v>
      </c>
      <c r="D324" s="92" t="s">
        <v>1761</v>
      </c>
      <c r="E324" s="93">
        <v>42614</v>
      </c>
      <c r="F324" s="93">
        <v>43281</v>
      </c>
      <c r="G324" s="93">
        <v>42985</v>
      </c>
      <c r="H324" s="94">
        <v>28545079</v>
      </c>
      <c r="I324" s="94">
        <v>28545079</v>
      </c>
      <c r="J324" s="85">
        <v>89.999995999999996</v>
      </c>
      <c r="K324" s="85" t="s">
        <v>21</v>
      </c>
      <c r="L324" s="30">
        <v>25690569.958196841</v>
      </c>
      <c r="M324" s="85">
        <v>100</v>
      </c>
      <c r="N324" s="94">
        <v>20</v>
      </c>
      <c r="O324" s="30">
        <v>5709015.7999999998</v>
      </c>
      <c r="P324" s="30">
        <v>5138113.9916393682</v>
      </c>
    </row>
    <row r="325" spans="1:16" x14ac:dyDescent="0.2">
      <c r="A325" s="85" t="s">
        <v>2879</v>
      </c>
      <c r="B325" s="147" t="s">
        <v>1327</v>
      </c>
      <c r="C325" s="276" t="s">
        <v>1329</v>
      </c>
      <c r="D325" s="92" t="s">
        <v>1328</v>
      </c>
      <c r="E325" s="93">
        <v>43101</v>
      </c>
      <c r="F325" s="93">
        <v>44134</v>
      </c>
      <c r="G325" s="93">
        <v>43089</v>
      </c>
      <c r="H325" s="94">
        <v>19998250</v>
      </c>
      <c r="I325" s="94">
        <v>19998250</v>
      </c>
      <c r="J325" s="85">
        <v>89.999994999999998</v>
      </c>
      <c r="K325" s="85" t="s">
        <v>21</v>
      </c>
      <c r="L325" s="30">
        <v>17998424.0000875</v>
      </c>
      <c r="M325" s="85">
        <v>100</v>
      </c>
      <c r="N325" s="94">
        <v>20</v>
      </c>
      <c r="O325" s="30">
        <v>3999650</v>
      </c>
      <c r="P325" s="30">
        <v>3599684.8000174998</v>
      </c>
    </row>
    <row r="326" spans="1:16" ht="25.5" x14ac:dyDescent="0.2">
      <c r="A326" s="85" t="s">
        <v>2867</v>
      </c>
      <c r="B326" s="147" t="s">
        <v>1527</v>
      </c>
      <c r="C326" s="276" t="s">
        <v>1528</v>
      </c>
      <c r="D326" s="92" t="s">
        <v>709</v>
      </c>
      <c r="E326" s="93">
        <v>42644</v>
      </c>
      <c r="F326" s="93">
        <v>43373</v>
      </c>
      <c r="G326" s="93">
        <v>42858</v>
      </c>
      <c r="H326" s="94">
        <v>400000000</v>
      </c>
      <c r="I326" s="94">
        <v>400000000</v>
      </c>
      <c r="J326" s="85">
        <v>90</v>
      </c>
      <c r="K326" s="85" t="s">
        <v>21</v>
      </c>
      <c r="L326" s="30">
        <v>360000000</v>
      </c>
      <c r="M326" s="85">
        <v>100</v>
      </c>
      <c r="N326" s="94">
        <v>20</v>
      </c>
      <c r="O326" s="30">
        <v>80000000</v>
      </c>
      <c r="P326" s="30">
        <v>72000000</v>
      </c>
    </row>
    <row r="327" spans="1:16" ht="25.5" x14ac:dyDescent="0.2">
      <c r="A327" s="85" t="s">
        <v>2871</v>
      </c>
      <c r="B327" s="147" t="s">
        <v>1862</v>
      </c>
      <c r="C327" s="276" t="s">
        <v>1863</v>
      </c>
      <c r="D327" s="92" t="s">
        <v>560</v>
      </c>
      <c r="E327" s="93">
        <v>43102</v>
      </c>
      <c r="F327" s="93">
        <v>43830</v>
      </c>
      <c r="G327" s="93">
        <v>43112</v>
      </c>
      <c r="H327" s="94">
        <v>119777658</v>
      </c>
      <c r="I327" s="94">
        <v>119777658</v>
      </c>
      <c r="J327" s="85">
        <v>89.618606</v>
      </c>
      <c r="K327" s="85" t="s">
        <v>21</v>
      </c>
      <c r="L327" s="30">
        <v>107343067.39904749</v>
      </c>
      <c r="M327" s="85">
        <v>99.576231000000007</v>
      </c>
      <c r="N327" s="94">
        <v>20</v>
      </c>
      <c r="O327" s="30">
        <v>23955531.600000001</v>
      </c>
      <c r="P327" s="30">
        <v>21468613.4798095</v>
      </c>
    </row>
    <row r="328" spans="1:16" x14ac:dyDescent="0.2">
      <c r="A328" s="85" t="s">
        <v>2876</v>
      </c>
      <c r="B328" s="147" t="s">
        <v>2527</v>
      </c>
      <c r="C328" s="276" t="s">
        <v>2528</v>
      </c>
      <c r="D328" s="92" t="s">
        <v>2897</v>
      </c>
      <c r="E328" s="93">
        <v>42552</v>
      </c>
      <c r="F328" s="93">
        <v>43039</v>
      </c>
      <c r="G328" s="93">
        <v>43486</v>
      </c>
      <c r="H328" s="94">
        <v>42188693</v>
      </c>
      <c r="I328" s="94">
        <v>42188693</v>
      </c>
      <c r="J328" s="85">
        <v>89.999995999999996</v>
      </c>
      <c r="K328" s="85" t="s">
        <v>21</v>
      </c>
      <c r="L328" s="30">
        <v>37969822.012452275</v>
      </c>
      <c r="M328" s="85">
        <v>100</v>
      </c>
      <c r="N328" s="94">
        <v>20</v>
      </c>
      <c r="O328" s="30">
        <v>8437738.5999999996</v>
      </c>
      <c r="P328" s="30">
        <v>7593964.4024904547</v>
      </c>
    </row>
    <row r="329" spans="1:16" x14ac:dyDescent="0.2">
      <c r="A329" s="85" t="s">
        <v>2872</v>
      </c>
      <c r="B329" s="147" t="s">
        <v>1424</v>
      </c>
      <c r="C329" s="276" t="s">
        <v>1426</v>
      </c>
      <c r="D329" s="92" t="s">
        <v>1425</v>
      </c>
      <c r="E329" s="93">
        <v>42491</v>
      </c>
      <c r="F329" s="93">
        <v>42979</v>
      </c>
      <c r="G329" s="93">
        <v>42856</v>
      </c>
      <c r="H329" s="94">
        <v>76885409</v>
      </c>
      <c r="I329" s="94">
        <v>76885409</v>
      </c>
      <c r="J329" s="85">
        <v>89.999996999999993</v>
      </c>
      <c r="K329" s="85" t="s">
        <v>21</v>
      </c>
      <c r="L329" s="30">
        <v>69196865.793437734</v>
      </c>
      <c r="M329" s="85">
        <v>100</v>
      </c>
      <c r="N329" s="94">
        <v>20</v>
      </c>
      <c r="O329" s="30">
        <v>15377081.800000001</v>
      </c>
      <c r="P329" s="30">
        <v>13839373.158687547</v>
      </c>
    </row>
    <row r="330" spans="1:16" ht="25.5" x14ac:dyDescent="0.2">
      <c r="A330" s="85" t="s">
        <v>2863</v>
      </c>
      <c r="B330" s="147" t="s">
        <v>1017</v>
      </c>
      <c r="C330" s="276" t="s">
        <v>1019</v>
      </c>
      <c r="D330" s="92" t="s">
        <v>1018</v>
      </c>
      <c r="E330" s="93">
        <v>42552</v>
      </c>
      <c r="F330" s="93">
        <v>43069</v>
      </c>
      <c r="G330" s="93">
        <v>42871</v>
      </c>
      <c r="H330" s="94">
        <v>141414809</v>
      </c>
      <c r="I330" s="94">
        <v>141414809</v>
      </c>
      <c r="J330" s="85">
        <v>90</v>
      </c>
      <c r="K330" s="85" t="s">
        <v>21</v>
      </c>
      <c r="L330" s="30">
        <v>127273328.09999999</v>
      </c>
      <c r="M330" s="85">
        <v>100</v>
      </c>
      <c r="N330" s="94">
        <v>20</v>
      </c>
      <c r="O330" s="30">
        <v>28282961.800000001</v>
      </c>
      <c r="P330" s="30">
        <v>25454665.620000001</v>
      </c>
    </row>
    <row r="331" spans="1:16" x14ac:dyDescent="0.2">
      <c r="A331" s="85" t="s">
        <v>2869</v>
      </c>
      <c r="B331" s="147" t="s">
        <v>915</v>
      </c>
      <c r="C331" s="276" t="s">
        <v>917</v>
      </c>
      <c r="D331" s="92" t="s">
        <v>916</v>
      </c>
      <c r="E331" s="93">
        <v>42583</v>
      </c>
      <c r="F331" s="93">
        <v>43100</v>
      </c>
      <c r="G331" s="93">
        <v>42856</v>
      </c>
      <c r="H331" s="94">
        <v>90000000</v>
      </c>
      <c r="I331" s="94">
        <v>90000000</v>
      </c>
      <c r="J331" s="85">
        <v>89.999994000000001</v>
      </c>
      <c r="K331" s="85" t="s">
        <v>21</v>
      </c>
      <c r="L331" s="30">
        <v>80999994.599999994</v>
      </c>
      <c r="M331" s="85">
        <v>100</v>
      </c>
      <c r="N331" s="94">
        <v>20</v>
      </c>
      <c r="O331" s="30">
        <v>18000000</v>
      </c>
      <c r="P331" s="30">
        <v>16199998.92</v>
      </c>
    </row>
    <row r="332" spans="1:16" x14ac:dyDescent="0.2">
      <c r="A332" s="85" t="s">
        <v>2879</v>
      </c>
      <c r="B332" s="147" t="s">
        <v>1965</v>
      </c>
      <c r="C332" s="276" t="s">
        <v>1967</v>
      </c>
      <c r="D332" s="92" t="s">
        <v>1966</v>
      </c>
      <c r="E332" s="93">
        <v>43101</v>
      </c>
      <c r="F332" s="93">
        <v>44134</v>
      </c>
      <c r="G332" s="93">
        <v>43089</v>
      </c>
      <c r="H332" s="94">
        <v>99999800</v>
      </c>
      <c r="I332" s="94">
        <v>99999800</v>
      </c>
      <c r="J332" s="85">
        <v>89.989840000000001</v>
      </c>
      <c r="K332" s="85" t="s">
        <v>21</v>
      </c>
      <c r="L332" s="30">
        <v>89989660.020319998</v>
      </c>
      <c r="M332" s="85">
        <v>99.988713000000004</v>
      </c>
      <c r="N332" s="94">
        <v>20</v>
      </c>
      <c r="O332" s="30">
        <v>19999960</v>
      </c>
      <c r="P332" s="30">
        <v>17997932.004064001</v>
      </c>
    </row>
    <row r="333" spans="1:16" x14ac:dyDescent="0.2">
      <c r="A333" s="85" t="s">
        <v>2873</v>
      </c>
      <c r="B333" s="147" t="s">
        <v>1289</v>
      </c>
      <c r="C333" s="276" t="s">
        <v>1291</v>
      </c>
      <c r="D333" s="92" t="s">
        <v>1290</v>
      </c>
      <c r="E333" s="93">
        <v>42614</v>
      </c>
      <c r="F333" s="93">
        <v>43343</v>
      </c>
      <c r="G333" s="93">
        <v>42859</v>
      </c>
      <c r="H333" s="94">
        <v>100000000</v>
      </c>
      <c r="I333" s="94">
        <v>100000000</v>
      </c>
      <c r="J333" s="85">
        <v>90</v>
      </c>
      <c r="K333" s="85" t="s">
        <v>21</v>
      </c>
      <c r="L333" s="30">
        <v>90000000</v>
      </c>
      <c r="M333" s="85">
        <v>100</v>
      </c>
      <c r="N333" s="94">
        <v>20</v>
      </c>
      <c r="O333" s="30">
        <v>20000000</v>
      </c>
      <c r="P333" s="30">
        <v>18000000</v>
      </c>
    </row>
    <row r="334" spans="1:16" ht="25.5" x14ac:dyDescent="0.2">
      <c r="A334" s="85" t="s">
        <v>2863</v>
      </c>
      <c r="B334" s="147" t="s">
        <v>1065</v>
      </c>
      <c r="C334" s="276" t="s">
        <v>1067</v>
      </c>
      <c r="D334" s="92" t="s">
        <v>1066</v>
      </c>
      <c r="E334" s="93">
        <v>42614</v>
      </c>
      <c r="F334" s="93">
        <v>43343</v>
      </c>
      <c r="G334" s="93">
        <v>42871</v>
      </c>
      <c r="H334" s="94">
        <v>345000000</v>
      </c>
      <c r="I334" s="94">
        <v>345000000</v>
      </c>
      <c r="J334" s="85">
        <v>89.999998000000005</v>
      </c>
      <c r="K334" s="85" t="s">
        <v>21</v>
      </c>
      <c r="L334" s="30">
        <v>310499993.10000002</v>
      </c>
      <c r="M334" s="85">
        <v>100</v>
      </c>
      <c r="N334" s="94">
        <v>20</v>
      </c>
      <c r="O334" s="30">
        <v>69000000</v>
      </c>
      <c r="P334" s="30">
        <v>62099998.619999997</v>
      </c>
    </row>
    <row r="335" spans="1:16" x14ac:dyDescent="0.2">
      <c r="A335" s="85" t="s">
        <v>2870</v>
      </c>
      <c r="B335" s="147" t="s">
        <v>1330</v>
      </c>
      <c r="C335" s="276" t="s">
        <v>1332</v>
      </c>
      <c r="D335" s="92" t="s">
        <v>1331</v>
      </c>
      <c r="E335" s="93">
        <v>42766</v>
      </c>
      <c r="F335" s="93">
        <v>43830</v>
      </c>
      <c r="G335" s="93">
        <v>42837</v>
      </c>
      <c r="H335" s="94">
        <v>95000000</v>
      </c>
      <c r="I335" s="94">
        <v>95000000</v>
      </c>
      <c r="J335" s="85">
        <v>89.999998000000005</v>
      </c>
      <c r="K335" s="85" t="s">
        <v>21</v>
      </c>
      <c r="L335" s="30">
        <v>85499998.100000009</v>
      </c>
      <c r="M335" s="85">
        <v>100</v>
      </c>
      <c r="N335" s="94">
        <v>20</v>
      </c>
      <c r="O335" s="30">
        <v>19000000</v>
      </c>
      <c r="P335" s="30">
        <v>17099999.620000001</v>
      </c>
    </row>
    <row r="336" spans="1:16" x14ac:dyDescent="0.2">
      <c r="A336" s="85" t="s">
        <v>2866</v>
      </c>
      <c r="B336" s="147" t="s">
        <v>1658</v>
      </c>
      <c r="C336" s="276" t="s">
        <v>1659</v>
      </c>
      <c r="D336" s="92" t="s">
        <v>414</v>
      </c>
      <c r="E336" s="93">
        <v>42767</v>
      </c>
      <c r="F336" s="93">
        <v>43861</v>
      </c>
      <c r="G336" s="93">
        <v>42870</v>
      </c>
      <c r="H336" s="94">
        <v>229665900</v>
      </c>
      <c r="I336" s="94">
        <v>229665900</v>
      </c>
      <c r="J336" s="85">
        <v>89.999999000000003</v>
      </c>
      <c r="K336" s="85" t="s">
        <v>21</v>
      </c>
      <c r="L336" s="30">
        <v>206699307.70334098</v>
      </c>
      <c r="M336" s="85">
        <v>100</v>
      </c>
      <c r="N336" s="94">
        <v>20</v>
      </c>
      <c r="O336" s="30">
        <v>45933180</v>
      </c>
      <c r="P336" s="30">
        <v>41339861.540668197</v>
      </c>
    </row>
    <row r="337" spans="1:16" x14ac:dyDescent="0.2">
      <c r="A337" s="85" t="s">
        <v>2875</v>
      </c>
      <c r="B337" s="147" t="s">
        <v>1568</v>
      </c>
      <c r="C337" s="276" t="s">
        <v>1570</v>
      </c>
      <c r="D337" s="92" t="s">
        <v>1569</v>
      </c>
      <c r="E337" s="93">
        <v>42787</v>
      </c>
      <c r="F337" s="93">
        <v>43060</v>
      </c>
      <c r="G337" s="93">
        <v>42985</v>
      </c>
      <c r="H337" s="94">
        <v>64518830</v>
      </c>
      <c r="I337" s="94">
        <v>64518830</v>
      </c>
      <c r="J337" s="85">
        <v>89.999998000000005</v>
      </c>
      <c r="K337" s="85" t="s">
        <v>21</v>
      </c>
      <c r="L337" s="30">
        <v>58066945.709623404</v>
      </c>
      <c r="M337" s="85">
        <v>100</v>
      </c>
      <c r="N337" s="94">
        <v>20</v>
      </c>
      <c r="O337" s="30">
        <v>12903766</v>
      </c>
      <c r="P337" s="30">
        <v>11613389.141924681</v>
      </c>
    </row>
    <row r="338" spans="1:16" x14ac:dyDescent="0.2">
      <c r="A338" s="85" t="s">
        <v>2869</v>
      </c>
      <c r="B338" s="147" t="s">
        <v>940</v>
      </c>
      <c r="C338" s="276" t="s">
        <v>942</v>
      </c>
      <c r="D338" s="92" t="s">
        <v>941</v>
      </c>
      <c r="E338" s="93">
        <v>42583</v>
      </c>
      <c r="F338" s="93">
        <v>43100</v>
      </c>
      <c r="G338" s="93">
        <v>42856</v>
      </c>
      <c r="H338" s="94">
        <v>25000000</v>
      </c>
      <c r="I338" s="94">
        <v>25000000</v>
      </c>
      <c r="J338" s="85">
        <v>90</v>
      </c>
      <c r="K338" s="85" t="s">
        <v>21</v>
      </c>
      <c r="L338" s="30">
        <v>22500000</v>
      </c>
      <c r="M338" s="85">
        <v>100</v>
      </c>
      <c r="N338" s="94">
        <v>20</v>
      </c>
      <c r="O338" s="30">
        <v>5000000</v>
      </c>
      <c r="P338" s="30">
        <v>4500000</v>
      </c>
    </row>
    <row r="339" spans="1:16" ht="25.5" x14ac:dyDescent="0.2">
      <c r="A339" s="85" t="s">
        <v>2863</v>
      </c>
      <c r="B339" s="147" t="s">
        <v>787</v>
      </c>
      <c r="C339" s="276" t="s">
        <v>1013</v>
      </c>
      <c r="D339" s="92" t="s">
        <v>788</v>
      </c>
      <c r="E339" s="93">
        <v>42614</v>
      </c>
      <c r="F339" s="93">
        <v>43404</v>
      </c>
      <c r="G339" s="93">
        <v>42871</v>
      </c>
      <c r="H339" s="94">
        <v>298915946</v>
      </c>
      <c r="I339" s="94">
        <v>298915946</v>
      </c>
      <c r="J339" s="85">
        <v>89.999999000000003</v>
      </c>
      <c r="K339" s="85" t="s">
        <v>21</v>
      </c>
      <c r="L339" s="30">
        <v>269024348.41084051</v>
      </c>
      <c r="M339" s="85">
        <v>100</v>
      </c>
      <c r="N339" s="94">
        <v>20</v>
      </c>
      <c r="O339" s="30">
        <v>59783189.200000003</v>
      </c>
      <c r="P339" s="30">
        <v>53804869.682168104</v>
      </c>
    </row>
    <row r="340" spans="1:16" x14ac:dyDescent="0.2">
      <c r="A340" s="85" t="s">
        <v>2882</v>
      </c>
      <c r="B340" s="147" t="s">
        <v>1265</v>
      </c>
      <c r="C340" s="276" t="s">
        <v>1267</v>
      </c>
      <c r="D340" s="92" t="s">
        <v>1266</v>
      </c>
      <c r="E340" s="93">
        <v>42522</v>
      </c>
      <c r="F340" s="93">
        <v>42916</v>
      </c>
      <c r="G340" s="93">
        <v>42859</v>
      </c>
      <c r="H340" s="94">
        <v>212236230</v>
      </c>
      <c r="I340" s="94">
        <v>212236230</v>
      </c>
      <c r="J340" s="85">
        <v>90</v>
      </c>
      <c r="K340" s="85" t="s">
        <v>21</v>
      </c>
      <c r="L340" s="30">
        <v>191012607</v>
      </c>
      <c r="M340" s="85">
        <v>100</v>
      </c>
      <c r="N340" s="94">
        <v>20</v>
      </c>
      <c r="O340" s="30">
        <v>42447246</v>
      </c>
      <c r="P340" s="30">
        <v>38202521.399999999</v>
      </c>
    </row>
    <row r="341" spans="1:16" ht="25.5" x14ac:dyDescent="0.2">
      <c r="A341" s="85" t="s">
        <v>2864</v>
      </c>
      <c r="B341" s="147" t="s">
        <v>1778</v>
      </c>
      <c r="C341" s="276" t="s">
        <v>1780</v>
      </c>
      <c r="D341" s="92" t="s">
        <v>1779</v>
      </c>
      <c r="E341" s="93">
        <v>43041</v>
      </c>
      <c r="F341" s="93">
        <v>44135</v>
      </c>
      <c r="G341" s="93">
        <v>43082</v>
      </c>
      <c r="H341" s="94">
        <v>59828278</v>
      </c>
      <c r="I341" s="94">
        <v>59828278</v>
      </c>
      <c r="J341" s="85">
        <v>89.999989999999997</v>
      </c>
      <c r="K341" s="85" t="s">
        <v>21</v>
      </c>
      <c r="L341" s="30">
        <v>53845444.217172191</v>
      </c>
      <c r="M341" s="85">
        <v>100</v>
      </c>
      <c r="N341" s="94">
        <v>20</v>
      </c>
      <c r="O341" s="30">
        <v>11965655.6</v>
      </c>
      <c r="P341" s="30">
        <v>10769088.843434438</v>
      </c>
    </row>
    <row r="342" spans="1:16" x14ac:dyDescent="0.2">
      <c r="A342" s="85" t="s">
        <v>2869</v>
      </c>
      <c r="B342" s="147" t="s">
        <v>963</v>
      </c>
      <c r="C342" s="276" t="s">
        <v>965</v>
      </c>
      <c r="D342" s="92" t="s">
        <v>964</v>
      </c>
      <c r="E342" s="93">
        <v>42736</v>
      </c>
      <c r="F342" s="93">
        <v>43465</v>
      </c>
      <c r="G342" s="93">
        <v>42856</v>
      </c>
      <c r="H342" s="94">
        <v>167999970</v>
      </c>
      <c r="I342" s="94">
        <v>167999970</v>
      </c>
      <c r="J342" s="85">
        <v>89.999998000000005</v>
      </c>
      <c r="K342" s="85" t="s">
        <v>21</v>
      </c>
      <c r="L342" s="30">
        <v>151199969.64000061</v>
      </c>
      <c r="M342" s="85">
        <v>100</v>
      </c>
      <c r="N342" s="94">
        <v>20</v>
      </c>
      <c r="O342" s="30">
        <v>33599994</v>
      </c>
      <c r="P342" s="30">
        <v>30239993.928000122</v>
      </c>
    </row>
    <row r="343" spans="1:16" ht="25.5" x14ac:dyDescent="0.2">
      <c r="A343" s="85" t="s">
        <v>2872</v>
      </c>
      <c r="B343" s="147" t="s">
        <v>1350</v>
      </c>
      <c r="C343" s="276" t="s">
        <v>1352</v>
      </c>
      <c r="D343" s="92" t="s">
        <v>1351</v>
      </c>
      <c r="E343" s="93">
        <v>42522</v>
      </c>
      <c r="F343" s="93">
        <v>43100</v>
      </c>
      <c r="G343" s="93">
        <v>42856</v>
      </c>
      <c r="H343" s="94">
        <v>200000000</v>
      </c>
      <c r="I343" s="94">
        <v>200000000</v>
      </c>
      <c r="J343" s="85">
        <v>89.999999000000003</v>
      </c>
      <c r="K343" s="85" t="s">
        <v>21</v>
      </c>
      <c r="L343" s="30">
        <v>179999998</v>
      </c>
      <c r="M343" s="85">
        <v>100</v>
      </c>
      <c r="N343" s="94">
        <v>20</v>
      </c>
      <c r="O343" s="30">
        <v>40000000</v>
      </c>
      <c r="P343" s="30">
        <v>35999999.600000001</v>
      </c>
    </row>
    <row r="344" spans="1:16" x14ac:dyDescent="0.2">
      <c r="A344" s="85" t="s">
        <v>2867</v>
      </c>
      <c r="B344" s="147" t="s">
        <v>1562</v>
      </c>
      <c r="C344" s="276" t="s">
        <v>1564</v>
      </c>
      <c r="D344" s="92" t="s">
        <v>1563</v>
      </c>
      <c r="E344" s="93">
        <v>42705</v>
      </c>
      <c r="F344" s="93">
        <v>43373</v>
      </c>
      <c r="G344" s="93">
        <v>42858</v>
      </c>
      <c r="H344" s="94">
        <v>400000000</v>
      </c>
      <c r="I344" s="94">
        <v>400000000</v>
      </c>
      <c r="J344" s="85">
        <v>90</v>
      </c>
      <c r="K344" s="85" t="s">
        <v>21</v>
      </c>
      <c r="L344" s="30">
        <v>360000000</v>
      </c>
      <c r="M344" s="85">
        <v>100</v>
      </c>
      <c r="N344" s="94">
        <v>20</v>
      </c>
      <c r="O344" s="30">
        <v>80000000</v>
      </c>
      <c r="P344" s="30">
        <v>72000000</v>
      </c>
    </row>
    <row r="345" spans="1:16" ht="25.5" x14ac:dyDescent="0.2">
      <c r="A345" s="85" t="s">
        <v>2863</v>
      </c>
      <c r="B345" s="147" t="s">
        <v>1059</v>
      </c>
      <c r="C345" s="276" t="s">
        <v>1061</v>
      </c>
      <c r="D345" s="92" t="s">
        <v>1060</v>
      </c>
      <c r="E345" s="93">
        <v>42614</v>
      </c>
      <c r="F345" s="93">
        <v>43373</v>
      </c>
      <c r="G345" s="93">
        <v>42871</v>
      </c>
      <c r="H345" s="94">
        <v>240000000</v>
      </c>
      <c r="I345" s="94">
        <v>240000000</v>
      </c>
      <c r="J345" s="85">
        <v>90</v>
      </c>
      <c r="K345" s="85" t="s">
        <v>21</v>
      </c>
      <c r="L345" s="30">
        <v>216000000</v>
      </c>
      <c r="M345" s="85">
        <v>100</v>
      </c>
      <c r="N345" s="94">
        <v>20</v>
      </c>
      <c r="O345" s="30">
        <v>48000000</v>
      </c>
      <c r="P345" s="30">
        <v>43200000</v>
      </c>
    </row>
    <row r="346" spans="1:16" x14ac:dyDescent="0.2">
      <c r="A346" s="85" t="s">
        <v>2872</v>
      </c>
      <c r="B346" s="147" t="s">
        <v>1392</v>
      </c>
      <c r="C346" s="276" t="s">
        <v>1394</v>
      </c>
      <c r="D346" s="92" t="s">
        <v>1393</v>
      </c>
      <c r="E346" s="93">
        <v>42552</v>
      </c>
      <c r="F346" s="93">
        <v>43100</v>
      </c>
      <c r="G346" s="93">
        <v>42856</v>
      </c>
      <c r="H346" s="94">
        <v>129993800</v>
      </c>
      <c r="I346" s="94">
        <v>129993800</v>
      </c>
      <c r="J346" s="85">
        <v>89.999999000000003</v>
      </c>
      <c r="K346" s="85" t="s">
        <v>21</v>
      </c>
      <c r="L346" s="30">
        <v>116994418.70006201</v>
      </c>
      <c r="M346" s="85">
        <v>100</v>
      </c>
      <c r="N346" s="94">
        <v>20</v>
      </c>
      <c r="O346" s="30">
        <v>25998760</v>
      </c>
      <c r="P346" s="30">
        <v>23398883.740012404</v>
      </c>
    </row>
    <row r="347" spans="1:16" x14ac:dyDescent="0.2">
      <c r="A347" s="85" t="s">
        <v>2869</v>
      </c>
      <c r="B347" s="147" t="s">
        <v>909</v>
      </c>
      <c r="C347" s="276" t="s">
        <v>911</v>
      </c>
      <c r="D347" s="92" t="s">
        <v>910</v>
      </c>
      <c r="E347" s="93">
        <v>42583</v>
      </c>
      <c r="F347" s="93">
        <v>43100</v>
      </c>
      <c r="G347" s="93">
        <v>42899</v>
      </c>
      <c r="H347" s="94">
        <v>70000000</v>
      </c>
      <c r="I347" s="94">
        <v>70000000</v>
      </c>
      <c r="J347" s="85">
        <v>89.999990999999994</v>
      </c>
      <c r="K347" s="85" t="s">
        <v>21</v>
      </c>
      <c r="L347" s="30">
        <v>62999993.700000003</v>
      </c>
      <c r="M347" s="85">
        <v>100</v>
      </c>
      <c r="N347" s="94">
        <v>20</v>
      </c>
      <c r="O347" s="30">
        <v>14000000</v>
      </c>
      <c r="P347" s="30">
        <v>12599998.74</v>
      </c>
    </row>
    <row r="348" spans="1:16" ht="25.5" x14ac:dyDescent="0.2">
      <c r="A348" s="85" t="s">
        <v>2867</v>
      </c>
      <c r="B348" s="147" t="s">
        <v>731</v>
      </c>
      <c r="C348" s="276" t="s">
        <v>1457</v>
      </c>
      <c r="D348" s="92" t="s">
        <v>732</v>
      </c>
      <c r="E348" s="93">
        <v>42675</v>
      </c>
      <c r="F348" s="93">
        <v>43100</v>
      </c>
      <c r="G348" s="93">
        <v>42858</v>
      </c>
      <c r="H348" s="94">
        <v>50000001</v>
      </c>
      <c r="I348" s="94">
        <v>50000001</v>
      </c>
      <c r="J348" s="85">
        <v>89.999994000000001</v>
      </c>
      <c r="K348" s="85" t="s">
        <v>21</v>
      </c>
      <c r="L348" s="30">
        <v>44999997.899999946</v>
      </c>
      <c r="M348" s="85">
        <v>100</v>
      </c>
      <c r="N348" s="94">
        <v>20</v>
      </c>
      <c r="O348" s="30">
        <v>10000000.199999999</v>
      </c>
      <c r="P348" s="30">
        <v>8999999.5799999889</v>
      </c>
    </row>
    <row r="349" spans="1:16" x14ac:dyDescent="0.2">
      <c r="A349" s="85" t="s">
        <v>2880</v>
      </c>
      <c r="B349" s="147" t="s">
        <v>1239</v>
      </c>
      <c r="C349" s="276" t="s">
        <v>1241</v>
      </c>
      <c r="D349" s="92" t="s">
        <v>1240</v>
      </c>
      <c r="E349" s="93">
        <v>42614</v>
      </c>
      <c r="F349" s="93">
        <v>43343</v>
      </c>
      <c r="G349" s="93">
        <v>42858</v>
      </c>
      <c r="H349" s="94">
        <v>199920261</v>
      </c>
      <c r="I349" s="94">
        <v>199920261</v>
      </c>
      <c r="J349" s="85">
        <v>90</v>
      </c>
      <c r="K349" s="85" t="s">
        <v>21</v>
      </c>
      <c r="L349" s="30">
        <v>179928234.90000001</v>
      </c>
      <c r="M349" s="85">
        <v>100</v>
      </c>
      <c r="N349" s="94">
        <v>20</v>
      </c>
      <c r="O349" s="30">
        <v>39984052.200000003</v>
      </c>
      <c r="P349" s="30">
        <v>35985646.979999997</v>
      </c>
    </row>
    <row r="350" spans="1:16" x14ac:dyDescent="0.2">
      <c r="A350" s="85" t="s">
        <v>2876</v>
      </c>
      <c r="B350" s="147" t="s">
        <v>2529</v>
      </c>
      <c r="C350" s="276" t="s">
        <v>2530</v>
      </c>
      <c r="D350" s="92" t="s">
        <v>2898</v>
      </c>
      <c r="E350" s="93">
        <v>42552</v>
      </c>
      <c r="F350" s="93">
        <v>43039</v>
      </c>
      <c r="G350" s="93">
        <v>43486</v>
      </c>
      <c r="H350" s="94">
        <v>77622288</v>
      </c>
      <c r="I350" s="94">
        <v>77622288</v>
      </c>
      <c r="J350" s="85">
        <v>89.999995999999996</v>
      </c>
      <c r="K350" s="85" t="s">
        <v>21</v>
      </c>
      <c r="L350" s="30">
        <v>69860056.095108479</v>
      </c>
      <c r="M350" s="85">
        <v>100</v>
      </c>
      <c r="N350" s="94">
        <v>20</v>
      </c>
      <c r="O350" s="30">
        <v>15524457.6</v>
      </c>
      <c r="P350" s="30">
        <v>13972011.219021697</v>
      </c>
    </row>
    <row r="351" spans="1:16" ht="25.5" x14ac:dyDescent="0.2">
      <c r="A351" s="85" t="s">
        <v>2883</v>
      </c>
      <c r="B351" s="147" t="s">
        <v>2531</v>
      </c>
      <c r="C351" s="276" t="s">
        <v>2532</v>
      </c>
      <c r="D351" s="92" t="s">
        <v>2899</v>
      </c>
      <c r="E351" s="93">
        <v>42583</v>
      </c>
      <c r="F351" s="93">
        <v>43280</v>
      </c>
      <c r="G351" s="93">
        <v>43453</v>
      </c>
      <c r="H351" s="94">
        <v>54493845</v>
      </c>
      <c r="I351" s="94">
        <v>54493845</v>
      </c>
      <c r="J351" s="85">
        <v>89.999996999999993</v>
      </c>
      <c r="K351" s="85" t="s">
        <v>21</v>
      </c>
      <c r="L351" s="30">
        <v>49044458.86518465</v>
      </c>
      <c r="M351" s="85">
        <v>100</v>
      </c>
      <c r="N351" s="94">
        <v>20</v>
      </c>
      <c r="O351" s="30">
        <v>10898769</v>
      </c>
      <c r="P351" s="30">
        <v>9808891.7730369307</v>
      </c>
    </row>
    <row r="352" spans="1:16" ht="25.5" x14ac:dyDescent="0.2">
      <c r="A352" s="85" t="s">
        <v>2871</v>
      </c>
      <c r="B352" s="147" t="s">
        <v>1873</v>
      </c>
      <c r="C352" s="276" t="s">
        <v>1875</v>
      </c>
      <c r="D352" s="92" t="s">
        <v>1874</v>
      </c>
      <c r="E352" s="93">
        <v>43101</v>
      </c>
      <c r="F352" s="93">
        <v>44196</v>
      </c>
      <c r="G352" s="93">
        <v>43112</v>
      </c>
      <c r="H352" s="94">
        <v>60000000</v>
      </c>
      <c r="I352" s="94">
        <v>60000000</v>
      </c>
      <c r="J352" s="85">
        <v>89.999998000000005</v>
      </c>
      <c r="K352" s="85" t="s">
        <v>21</v>
      </c>
      <c r="L352" s="30">
        <v>53999998.799999997</v>
      </c>
      <c r="M352" s="85">
        <v>100</v>
      </c>
      <c r="N352" s="94">
        <v>20</v>
      </c>
      <c r="O352" s="30">
        <v>12000000</v>
      </c>
      <c r="P352" s="30">
        <v>10799999.76</v>
      </c>
    </row>
    <row r="353" spans="1:16" x14ac:dyDescent="0.2">
      <c r="A353" s="85" t="s">
        <v>2872</v>
      </c>
      <c r="B353" s="147" t="s">
        <v>1380</v>
      </c>
      <c r="C353" s="276" t="s">
        <v>1382</v>
      </c>
      <c r="D353" s="92" t="s">
        <v>1381</v>
      </c>
      <c r="E353" s="93">
        <v>42614</v>
      </c>
      <c r="F353" s="93">
        <v>43069</v>
      </c>
      <c r="G353" s="93">
        <v>42856</v>
      </c>
      <c r="H353" s="94">
        <v>31413248</v>
      </c>
      <c r="I353" s="94">
        <v>31413248</v>
      </c>
      <c r="J353" s="85">
        <v>82.394178999999994</v>
      </c>
      <c r="K353" s="85" t="s">
        <v>21</v>
      </c>
      <c r="L353" s="30">
        <v>25882687.78683392</v>
      </c>
      <c r="M353" s="85">
        <v>91.549091000000004</v>
      </c>
      <c r="N353" s="94">
        <v>20</v>
      </c>
      <c r="O353" s="30">
        <v>6282649.5999999996</v>
      </c>
      <c r="P353" s="30">
        <v>5176537.5573667837</v>
      </c>
    </row>
    <row r="354" spans="1:16" ht="25.5" x14ac:dyDescent="0.2">
      <c r="A354" s="85" t="s">
        <v>2861</v>
      </c>
      <c r="B354" s="147" t="s">
        <v>1708</v>
      </c>
      <c r="C354" s="276" t="s">
        <v>1710</v>
      </c>
      <c r="D354" s="92" t="s">
        <v>1709</v>
      </c>
      <c r="E354" s="93">
        <v>42552</v>
      </c>
      <c r="F354" s="93">
        <v>43100</v>
      </c>
      <c r="G354" s="93">
        <v>42856</v>
      </c>
      <c r="H354" s="94">
        <v>90221558</v>
      </c>
      <c r="I354" s="94">
        <v>90221558</v>
      </c>
      <c r="J354" s="85">
        <v>89.999993000000003</v>
      </c>
      <c r="K354" s="85" t="s">
        <v>21</v>
      </c>
      <c r="L354" s="30">
        <v>81199395.884490952</v>
      </c>
      <c r="M354" s="85">
        <v>100</v>
      </c>
      <c r="N354" s="94">
        <v>20</v>
      </c>
      <c r="O354" s="30">
        <v>18044311.600000001</v>
      </c>
      <c r="P354" s="30">
        <v>16239879.176898191</v>
      </c>
    </row>
    <row r="355" spans="1:16" x14ac:dyDescent="0.2">
      <c r="A355" s="85" t="s">
        <v>2872</v>
      </c>
      <c r="B355" s="147" t="s">
        <v>1418</v>
      </c>
      <c r="C355" s="276" t="s">
        <v>1420</v>
      </c>
      <c r="D355" s="92" t="s">
        <v>1419</v>
      </c>
      <c r="E355" s="93">
        <v>42614</v>
      </c>
      <c r="F355" s="93">
        <v>43069</v>
      </c>
      <c r="G355" s="93">
        <v>42856</v>
      </c>
      <c r="H355" s="94">
        <v>28488400</v>
      </c>
      <c r="I355" s="94">
        <v>28488400</v>
      </c>
      <c r="J355" s="85">
        <v>89.999993000000003</v>
      </c>
      <c r="K355" s="85" t="s">
        <v>21</v>
      </c>
      <c r="L355" s="30">
        <v>25639558.005812</v>
      </c>
      <c r="M355" s="85">
        <v>100</v>
      </c>
      <c r="N355" s="94">
        <v>20</v>
      </c>
      <c r="O355" s="30">
        <v>5697680</v>
      </c>
      <c r="P355" s="30">
        <v>5127911.6011624001</v>
      </c>
    </row>
    <row r="356" spans="1:16" ht="25.5" x14ac:dyDescent="0.2">
      <c r="A356" s="85" t="s">
        <v>2863</v>
      </c>
      <c r="B356" s="147" t="s">
        <v>1023</v>
      </c>
      <c r="C356" s="276" t="s">
        <v>1025</v>
      </c>
      <c r="D356" s="92" t="s">
        <v>1024</v>
      </c>
      <c r="E356" s="93">
        <v>42625</v>
      </c>
      <c r="F356" s="93">
        <v>42978</v>
      </c>
      <c r="G356" s="93">
        <v>42871</v>
      </c>
      <c r="H356" s="94">
        <v>136667369</v>
      </c>
      <c r="I356" s="94">
        <v>136667369</v>
      </c>
      <c r="J356" s="85">
        <v>90</v>
      </c>
      <c r="K356" s="85" t="s">
        <v>21</v>
      </c>
      <c r="L356" s="30">
        <v>123000632.09999999</v>
      </c>
      <c r="M356" s="85">
        <v>100</v>
      </c>
      <c r="N356" s="94">
        <v>20</v>
      </c>
      <c r="O356" s="30">
        <v>27333473.800000001</v>
      </c>
      <c r="P356" s="30">
        <v>24600126.420000002</v>
      </c>
    </row>
    <row r="357" spans="1:16" x14ac:dyDescent="0.2">
      <c r="A357" s="85" t="s">
        <v>2866</v>
      </c>
      <c r="B357" s="147" t="s">
        <v>1622</v>
      </c>
      <c r="C357" s="276" t="s">
        <v>1624</v>
      </c>
      <c r="D357" s="92" t="s">
        <v>1623</v>
      </c>
      <c r="E357" s="93">
        <v>42552</v>
      </c>
      <c r="F357" s="93">
        <v>43159</v>
      </c>
      <c r="G357" s="93">
        <v>42916</v>
      </c>
      <c r="H357" s="94">
        <v>237493238</v>
      </c>
      <c r="I357" s="94">
        <v>237493238</v>
      </c>
      <c r="J357" s="85">
        <v>89.999999000000003</v>
      </c>
      <c r="K357" s="85" t="s">
        <v>21</v>
      </c>
      <c r="L357" s="30">
        <v>213743911.82506764</v>
      </c>
      <c r="M357" s="85">
        <v>100</v>
      </c>
      <c r="N357" s="94">
        <v>20</v>
      </c>
      <c r="O357" s="30">
        <v>47498647.600000001</v>
      </c>
      <c r="P357" s="30">
        <v>42748782.365013525</v>
      </c>
    </row>
    <row r="358" spans="1:16" ht="25.5" x14ac:dyDescent="0.2">
      <c r="A358" s="85" t="s">
        <v>2873</v>
      </c>
      <c r="B358" s="147" t="s">
        <v>1307</v>
      </c>
      <c r="C358" s="276" t="s">
        <v>1309</v>
      </c>
      <c r="D358" s="92" t="s">
        <v>1308</v>
      </c>
      <c r="E358" s="93">
        <v>42736</v>
      </c>
      <c r="F358" s="93">
        <v>43343</v>
      </c>
      <c r="G358" s="93">
        <v>42859</v>
      </c>
      <c r="H358" s="94">
        <v>80000000</v>
      </c>
      <c r="I358" s="94">
        <v>80000000</v>
      </c>
      <c r="J358" s="85">
        <v>89.999998000000005</v>
      </c>
      <c r="K358" s="85" t="s">
        <v>21</v>
      </c>
      <c r="L358" s="30">
        <v>71999998.400000006</v>
      </c>
      <c r="M358" s="85">
        <v>100</v>
      </c>
      <c r="N358" s="94">
        <v>20</v>
      </c>
      <c r="O358" s="30">
        <v>16000000</v>
      </c>
      <c r="P358" s="30">
        <v>14399999.68</v>
      </c>
    </row>
    <row r="359" spans="1:16" x14ac:dyDescent="0.2">
      <c r="A359" s="85" t="s">
        <v>2867</v>
      </c>
      <c r="B359" s="147" t="s">
        <v>1458</v>
      </c>
      <c r="C359" s="276" t="s">
        <v>1460</v>
      </c>
      <c r="D359" s="92" t="s">
        <v>1459</v>
      </c>
      <c r="E359" s="93">
        <v>42736</v>
      </c>
      <c r="F359" s="93">
        <v>43008</v>
      </c>
      <c r="G359" s="93">
        <v>42858</v>
      </c>
      <c r="H359" s="94">
        <v>81093301</v>
      </c>
      <c r="I359" s="94">
        <v>81093301</v>
      </c>
      <c r="J359" s="85">
        <v>89.999995999999996</v>
      </c>
      <c r="K359" s="85" t="s">
        <v>21</v>
      </c>
      <c r="L359" s="30">
        <v>72983967.656267956</v>
      </c>
      <c r="M359" s="85">
        <v>100</v>
      </c>
      <c r="N359" s="94">
        <v>20</v>
      </c>
      <c r="O359" s="30">
        <v>16218660.199999999</v>
      </c>
      <c r="P359" s="30">
        <v>14596793.531253591</v>
      </c>
    </row>
    <row r="360" spans="1:16" x14ac:dyDescent="0.2">
      <c r="A360" s="85" t="s">
        <v>2867</v>
      </c>
      <c r="B360" s="147" t="s">
        <v>1534</v>
      </c>
      <c r="C360" s="276" t="s">
        <v>1536</v>
      </c>
      <c r="D360" s="92" t="s">
        <v>1535</v>
      </c>
      <c r="E360" s="93">
        <v>42644</v>
      </c>
      <c r="F360" s="93">
        <v>43281</v>
      </c>
      <c r="G360" s="93">
        <v>42858</v>
      </c>
      <c r="H360" s="94">
        <v>99233000</v>
      </c>
      <c r="I360" s="94">
        <v>99233000</v>
      </c>
      <c r="J360" s="85">
        <v>90</v>
      </c>
      <c r="K360" s="85" t="s">
        <v>21</v>
      </c>
      <c r="L360" s="30">
        <v>89309700</v>
      </c>
      <c r="M360" s="85">
        <v>100</v>
      </c>
      <c r="N360" s="94">
        <v>20</v>
      </c>
      <c r="O360" s="30">
        <v>19846600</v>
      </c>
      <c r="P360" s="30">
        <v>17861940</v>
      </c>
    </row>
    <row r="361" spans="1:16" ht="51" x14ac:dyDescent="0.2">
      <c r="A361" s="85" t="s">
        <v>2867</v>
      </c>
      <c r="B361" s="147" t="s">
        <v>1552</v>
      </c>
      <c r="C361" s="276" t="s">
        <v>1553</v>
      </c>
      <c r="D361" s="92" t="s">
        <v>458</v>
      </c>
      <c r="E361" s="93">
        <v>42644</v>
      </c>
      <c r="F361" s="93">
        <v>43312</v>
      </c>
      <c r="G361" s="93">
        <v>42858</v>
      </c>
      <c r="H361" s="94">
        <v>142080433</v>
      </c>
      <c r="I361" s="94">
        <v>142080433</v>
      </c>
      <c r="J361" s="85">
        <v>90</v>
      </c>
      <c r="K361" s="85" t="s">
        <v>21</v>
      </c>
      <c r="L361" s="30">
        <v>127872389.7</v>
      </c>
      <c r="M361" s="85">
        <v>100</v>
      </c>
      <c r="N361" s="94">
        <v>20</v>
      </c>
      <c r="O361" s="30">
        <v>28416086.600000001</v>
      </c>
      <c r="P361" s="30">
        <v>25574477.940000001</v>
      </c>
    </row>
    <row r="362" spans="1:16" ht="51" x14ac:dyDescent="0.2">
      <c r="A362" s="85" t="s">
        <v>2874</v>
      </c>
      <c r="B362" s="147" t="s">
        <v>1091</v>
      </c>
      <c r="C362" s="276" t="s">
        <v>1093</v>
      </c>
      <c r="D362" s="92" t="s">
        <v>1092</v>
      </c>
      <c r="E362" s="93">
        <v>42614</v>
      </c>
      <c r="F362" s="93">
        <v>43524</v>
      </c>
      <c r="G362" s="93">
        <v>42856</v>
      </c>
      <c r="H362" s="94">
        <v>125050860</v>
      </c>
      <c r="I362" s="94">
        <v>125050860</v>
      </c>
      <c r="J362" s="85">
        <v>90</v>
      </c>
      <c r="K362" s="85" t="s">
        <v>21</v>
      </c>
      <c r="L362" s="30">
        <v>112545774</v>
      </c>
      <c r="M362" s="85">
        <v>100</v>
      </c>
      <c r="N362" s="94">
        <v>20</v>
      </c>
      <c r="O362" s="30">
        <v>25010172</v>
      </c>
      <c r="P362" s="30">
        <v>22509154.800000001</v>
      </c>
    </row>
    <row r="363" spans="1:16" ht="25.5" x14ac:dyDescent="0.2">
      <c r="A363" s="85" t="s">
        <v>2867</v>
      </c>
      <c r="B363" s="147" t="s">
        <v>1454</v>
      </c>
      <c r="C363" s="276" t="s">
        <v>1456</v>
      </c>
      <c r="D363" s="92" t="s">
        <v>1455</v>
      </c>
      <c r="E363" s="93">
        <v>42583</v>
      </c>
      <c r="F363" s="93">
        <v>43039</v>
      </c>
      <c r="G363" s="93">
        <v>42858</v>
      </c>
      <c r="H363" s="94">
        <v>99814065</v>
      </c>
      <c r="I363" s="94">
        <v>99814065</v>
      </c>
      <c r="J363" s="85">
        <v>89.999998000000005</v>
      </c>
      <c r="K363" s="85" t="s">
        <v>21</v>
      </c>
      <c r="L363" s="30">
        <v>89832656.503718704</v>
      </c>
      <c r="M363" s="85">
        <v>100</v>
      </c>
      <c r="N363" s="94">
        <v>20</v>
      </c>
      <c r="O363" s="30">
        <v>19962813</v>
      </c>
      <c r="P363" s="30">
        <v>17966531.300743744</v>
      </c>
    </row>
    <row r="364" spans="1:16" ht="25.5" x14ac:dyDescent="0.2">
      <c r="A364" s="85" t="s">
        <v>2863</v>
      </c>
      <c r="B364" s="147" t="s">
        <v>986</v>
      </c>
      <c r="C364" s="276" t="s">
        <v>987</v>
      </c>
      <c r="D364" s="92" t="s">
        <v>988</v>
      </c>
      <c r="E364" s="93">
        <v>42614</v>
      </c>
      <c r="F364" s="93">
        <v>43343</v>
      </c>
      <c r="G364" s="93">
        <v>42871</v>
      </c>
      <c r="H364" s="94">
        <v>400000000</v>
      </c>
      <c r="I364" s="94">
        <v>400000000</v>
      </c>
      <c r="J364" s="85">
        <v>90</v>
      </c>
      <c r="K364" s="85" t="s">
        <v>21</v>
      </c>
      <c r="L364" s="30">
        <v>360000000</v>
      </c>
      <c r="M364" s="85">
        <v>100</v>
      </c>
      <c r="N364" s="94">
        <v>20</v>
      </c>
      <c r="O364" s="30">
        <v>80000000</v>
      </c>
      <c r="P364" s="30">
        <v>72000000</v>
      </c>
    </row>
    <row r="365" spans="1:16" x14ac:dyDescent="0.2">
      <c r="A365" s="85" t="s">
        <v>2872</v>
      </c>
      <c r="B365" s="147" t="s">
        <v>1353</v>
      </c>
      <c r="C365" s="276" t="s">
        <v>1355</v>
      </c>
      <c r="D365" s="92" t="s">
        <v>1354</v>
      </c>
      <c r="E365" s="93">
        <v>42614</v>
      </c>
      <c r="F365" s="93">
        <v>43069</v>
      </c>
      <c r="G365" s="93">
        <v>42916</v>
      </c>
      <c r="H365" s="94">
        <v>33000000</v>
      </c>
      <c r="I365" s="94">
        <v>33000000</v>
      </c>
      <c r="J365" s="85">
        <v>89.999990999999994</v>
      </c>
      <c r="K365" s="85" t="s">
        <v>21</v>
      </c>
      <c r="L365" s="30">
        <v>29699997.030000001</v>
      </c>
      <c r="M365" s="85">
        <v>100</v>
      </c>
      <c r="N365" s="94">
        <v>20</v>
      </c>
      <c r="O365" s="30">
        <v>6600000</v>
      </c>
      <c r="P365" s="30">
        <v>5939999.4060000004</v>
      </c>
    </row>
    <row r="366" spans="1:16" ht="25.5" x14ac:dyDescent="0.2">
      <c r="A366" s="85" t="s">
        <v>2864</v>
      </c>
      <c r="B366" s="147" t="s">
        <v>1766</v>
      </c>
      <c r="C366" s="276" t="s">
        <v>1768</v>
      </c>
      <c r="D366" s="92" t="s">
        <v>1767</v>
      </c>
      <c r="E366" s="93">
        <v>43040</v>
      </c>
      <c r="F366" s="93">
        <v>43677</v>
      </c>
      <c r="G366" s="93">
        <v>43195</v>
      </c>
      <c r="H366" s="94">
        <v>26655782</v>
      </c>
      <c r="I366" s="94">
        <v>26655782</v>
      </c>
      <c r="J366" s="85">
        <v>89.999996999999993</v>
      </c>
      <c r="K366" s="85" t="s">
        <v>21</v>
      </c>
      <c r="L366" s="30">
        <v>23990203.000326537</v>
      </c>
      <c r="M366" s="85">
        <v>100</v>
      </c>
      <c r="N366" s="94">
        <v>20</v>
      </c>
      <c r="O366" s="30">
        <v>5331156.4000000004</v>
      </c>
      <c r="P366" s="30">
        <v>4798040.6000653077</v>
      </c>
    </row>
    <row r="367" spans="1:16" ht="25.5" x14ac:dyDescent="0.2">
      <c r="A367" s="85" t="s">
        <v>2871</v>
      </c>
      <c r="B367" s="147" t="s">
        <v>1840</v>
      </c>
      <c r="C367" s="276" t="s">
        <v>1842</v>
      </c>
      <c r="D367" s="92" t="s">
        <v>1841</v>
      </c>
      <c r="E367" s="93">
        <v>43101</v>
      </c>
      <c r="F367" s="93">
        <v>43830</v>
      </c>
      <c r="G367" s="93">
        <v>43112</v>
      </c>
      <c r="H367" s="94">
        <v>85150110</v>
      </c>
      <c r="I367" s="94">
        <v>85150110</v>
      </c>
      <c r="J367" s="85">
        <v>89.999998000000005</v>
      </c>
      <c r="K367" s="85" t="s">
        <v>21</v>
      </c>
      <c r="L367" s="30">
        <v>76635097.2969978</v>
      </c>
      <c r="M367" s="85">
        <v>100</v>
      </c>
      <c r="N367" s="94">
        <v>20</v>
      </c>
      <c r="O367" s="30">
        <v>17030022</v>
      </c>
      <c r="P367" s="30">
        <v>15327019.459399559</v>
      </c>
    </row>
    <row r="368" spans="1:16" ht="25.5" x14ac:dyDescent="0.2">
      <c r="A368" s="85" t="s">
        <v>2871</v>
      </c>
      <c r="B368" s="147" t="s">
        <v>1823</v>
      </c>
      <c r="C368" s="276" t="s">
        <v>1825</v>
      </c>
      <c r="D368" s="92" t="s">
        <v>1824</v>
      </c>
      <c r="E368" s="93">
        <v>43160</v>
      </c>
      <c r="F368" s="93">
        <v>43889</v>
      </c>
      <c r="G368" s="93">
        <v>43112</v>
      </c>
      <c r="H368" s="94">
        <v>150000000</v>
      </c>
      <c r="I368" s="94">
        <v>150000000</v>
      </c>
      <c r="J368" s="85">
        <v>89.999999000000003</v>
      </c>
      <c r="K368" s="85" t="s">
        <v>21</v>
      </c>
      <c r="L368" s="30">
        <v>134999998.5</v>
      </c>
      <c r="M368" s="85">
        <v>100</v>
      </c>
      <c r="N368" s="94">
        <v>20</v>
      </c>
      <c r="O368" s="30">
        <v>30000000</v>
      </c>
      <c r="P368" s="30">
        <v>26999999.699999999</v>
      </c>
    </row>
    <row r="369" spans="1:16" ht="25.5" x14ac:dyDescent="0.2">
      <c r="A369" s="85" t="s">
        <v>2875</v>
      </c>
      <c r="B369" s="147" t="s">
        <v>1597</v>
      </c>
      <c r="C369" s="276" t="s">
        <v>1598</v>
      </c>
      <c r="D369" s="92" t="s">
        <v>130</v>
      </c>
      <c r="E369" s="93">
        <v>42644</v>
      </c>
      <c r="F369" s="93">
        <v>43555</v>
      </c>
      <c r="G369" s="93">
        <v>42985</v>
      </c>
      <c r="H369" s="94">
        <v>200000000</v>
      </c>
      <c r="I369" s="94">
        <v>400000000</v>
      </c>
      <c r="J369" s="85">
        <v>24.247664</v>
      </c>
      <c r="K369" s="85" t="s">
        <v>21</v>
      </c>
      <c r="L369" s="30">
        <v>96990656</v>
      </c>
      <c r="M369" s="85">
        <v>26.941849000000001</v>
      </c>
      <c r="N369" s="94">
        <v>20</v>
      </c>
      <c r="O369" s="30">
        <v>80000000</v>
      </c>
      <c r="P369" s="30">
        <v>19398131.199999999</v>
      </c>
    </row>
    <row r="370" spans="1:16" ht="38.25" x14ac:dyDescent="0.2">
      <c r="A370" s="85" t="s">
        <v>2866</v>
      </c>
      <c r="B370" s="147" t="s">
        <v>1636</v>
      </c>
      <c r="C370" s="276" t="s">
        <v>1638</v>
      </c>
      <c r="D370" s="92" t="s">
        <v>1637</v>
      </c>
      <c r="E370" s="93">
        <v>42614</v>
      </c>
      <c r="F370" s="93">
        <v>43524</v>
      </c>
      <c r="G370" s="93">
        <v>42870</v>
      </c>
      <c r="H370" s="94">
        <v>149006291</v>
      </c>
      <c r="I370" s="94">
        <v>149006291</v>
      </c>
      <c r="J370" s="85">
        <v>89.999999000000003</v>
      </c>
      <c r="K370" s="85" t="s">
        <v>21</v>
      </c>
      <c r="L370" s="30">
        <v>134105660.4099371</v>
      </c>
      <c r="M370" s="85">
        <v>100</v>
      </c>
      <c r="N370" s="94">
        <v>20</v>
      </c>
      <c r="O370" s="30">
        <v>29801258.199999999</v>
      </c>
      <c r="P370" s="30">
        <v>26821132.081987418</v>
      </c>
    </row>
    <row r="371" spans="1:16" x14ac:dyDescent="0.2">
      <c r="A371" s="85" t="s">
        <v>2873</v>
      </c>
      <c r="B371" s="147" t="s">
        <v>1279</v>
      </c>
      <c r="C371" s="276" t="s">
        <v>1281</v>
      </c>
      <c r="D371" s="92" t="s">
        <v>1280</v>
      </c>
      <c r="E371" s="93">
        <v>42551</v>
      </c>
      <c r="F371" s="93">
        <v>43131</v>
      </c>
      <c r="G371" s="93">
        <v>42916</v>
      </c>
      <c r="H371" s="94">
        <v>340000000</v>
      </c>
      <c r="I371" s="94">
        <v>340000000</v>
      </c>
      <c r="J371" s="85">
        <v>90</v>
      </c>
      <c r="K371" s="85" t="s">
        <v>21</v>
      </c>
      <c r="L371" s="30">
        <v>306000000</v>
      </c>
      <c r="M371" s="85">
        <v>100</v>
      </c>
      <c r="N371" s="94">
        <v>20</v>
      </c>
      <c r="O371" s="30">
        <v>68000000</v>
      </c>
      <c r="P371" s="30">
        <v>61200000</v>
      </c>
    </row>
    <row r="372" spans="1:16" x14ac:dyDescent="0.2">
      <c r="A372" s="85" t="s">
        <v>2878</v>
      </c>
      <c r="B372" s="147" t="s">
        <v>2004</v>
      </c>
      <c r="C372" s="276" t="s">
        <v>2006</v>
      </c>
      <c r="D372" s="92" t="s">
        <v>2005</v>
      </c>
      <c r="E372" s="93">
        <v>43132</v>
      </c>
      <c r="F372" s="93">
        <v>43465</v>
      </c>
      <c r="G372" s="93">
        <v>43160</v>
      </c>
      <c r="H372" s="94">
        <v>20385894</v>
      </c>
      <c r="I372" s="94">
        <v>20385894</v>
      </c>
      <c r="J372" s="85">
        <v>89.999996999999993</v>
      </c>
      <c r="K372" s="85" t="s">
        <v>21</v>
      </c>
      <c r="L372" s="30">
        <v>18347303.98842318</v>
      </c>
      <c r="M372" s="85">
        <v>100</v>
      </c>
      <c r="N372" s="94">
        <v>20</v>
      </c>
      <c r="O372" s="30">
        <v>4077178.8</v>
      </c>
      <c r="P372" s="30">
        <v>3669460.797684636</v>
      </c>
    </row>
    <row r="373" spans="1:16" x14ac:dyDescent="0.2">
      <c r="A373" s="85" t="s">
        <v>2872</v>
      </c>
      <c r="B373" s="147" t="s">
        <v>1401</v>
      </c>
      <c r="C373" s="276" t="s">
        <v>1403</v>
      </c>
      <c r="D373" s="92" t="s">
        <v>1402</v>
      </c>
      <c r="E373" s="93">
        <v>42628</v>
      </c>
      <c r="F373" s="93">
        <v>43465</v>
      </c>
      <c r="G373" s="93">
        <v>42856</v>
      </c>
      <c r="H373" s="94">
        <v>139819308</v>
      </c>
      <c r="I373" s="94">
        <v>139819308</v>
      </c>
      <c r="J373" s="85">
        <v>89.999998000000005</v>
      </c>
      <c r="K373" s="85" t="s">
        <v>21</v>
      </c>
      <c r="L373" s="30">
        <v>125837374.40361385</v>
      </c>
      <c r="M373" s="85">
        <v>100</v>
      </c>
      <c r="N373" s="94">
        <v>20</v>
      </c>
      <c r="O373" s="30">
        <v>27963861.600000001</v>
      </c>
      <c r="P373" s="30">
        <v>25167474.880722772</v>
      </c>
    </row>
    <row r="374" spans="1:16" ht="25.5" x14ac:dyDescent="0.2">
      <c r="A374" s="85" t="s">
        <v>2884</v>
      </c>
      <c r="B374" s="147" t="s">
        <v>1166</v>
      </c>
      <c r="C374" s="276" t="s">
        <v>1168</v>
      </c>
      <c r="D374" s="92" t="s">
        <v>1167</v>
      </c>
      <c r="E374" s="93">
        <v>42522</v>
      </c>
      <c r="F374" s="93">
        <v>43281</v>
      </c>
      <c r="G374" s="93">
        <v>42853</v>
      </c>
      <c r="H374" s="94">
        <v>30000000</v>
      </c>
      <c r="I374" s="94">
        <v>30000000</v>
      </c>
      <c r="J374" s="85">
        <v>89.999987000000004</v>
      </c>
      <c r="K374" s="85" t="s">
        <v>21</v>
      </c>
      <c r="L374" s="30">
        <v>26999996.100000001</v>
      </c>
      <c r="M374" s="85">
        <v>100</v>
      </c>
      <c r="N374" s="94">
        <v>20</v>
      </c>
      <c r="O374" s="30">
        <v>6000000</v>
      </c>
      <c r="P374" s="30">
        <v>5399999.2199999997</v>
      </c>
    </row>
    <row r="375" spans="1:16" x14ac:dyDescent="0.2">
      <c r="A375" s="85" t="s">
        <v>2880</v>
      </c>
      <c r="B375" s="147" t="s">
        <v>728</v>
      </c>
      <c r="C375" s="276" t="s">
        <v>1221</v>
      </c>
      <c r="D375" s="92" t="s">
        <v>729</v>
      </c>
      <c r="E375" s="93">
        <v>42566</v>
      </c>
      <c r="F375" s="93">
        <v>43373</v>
      </c>
      <c r="G375" s="93">
        <v>42858</v>
      </c>
      <c r="H375" s="94">
        <v>132707768</v>
      </c>
      <c r="I375" s="94">
        <v>132707768</v>
      </c>
      <c r="J375" s="85">
        <v>89.999998000000005</v>
      </c>
      <c r="K375" s="85" t="s">
        <v>21</v>
      </c>
      <c r="L375" s="30">
        <v>119436988.54584464</v>
      </c>
      <c r="M375" s="85">
        <v>100</v>
      </c>
      <c r="N375" s="94">
        <v>20</v>
      </c>
      <c r="O375" s="30">
        <v>26541553.600000001</v>
      </c>
      <c r="P375" s="30">
        <v>23887397.70916893</v>
      </c>
    </row>
    <row r="376" spans="1:16" ht="25.5" x14ac:dyDescent="0.2">
      <c r="A376" s="85" t="s">
        <v>2867</v>
      </c>
      <c r="B376" s="147" t="s">
        <v>1490</v>
      </c>
      <c r="C376" s="276" t="s">
        <v>1492</v>
      </c>
      <c r="D376" s="92" t="s">
        <v>1491</v>
      </c>
      <c r="E376" s="93">
        <v>42644</v>
      </c>
      <c r="F376" s="93">
        <v>43281</v>
      </c>
      <c r="G376" s="93">
        <v>42858</v>
      </c>
      <c r="H376" s="94">
        <v>48617915</v>
      </c>
      <c r="I376" s="94">
        <v>48617915</v>
      </c>
      <c r="J376" s="85">
        <v>89.999994999999998</v>
      </c>
      <c r="K376" s="85" t="s">
        <v>21</v>
      </c>
      <c r="L376" s="30">
        <v>43756121.069104254</v>
      </c>
      <c r="M376" s="85">
        <v>100</v>
      </c>
      <c r="N376" s="94">
        <v>20</v>
      </c>
      <c r="O376" s="30">
        <v>9723583</v>
      </c>
      <c r="P376" s="30">
        <v>8751224.2138208505</v>
      </c>
    </row>
    <row r="377" spans="1:16" x14ac:dyDescent="0.2">
      <c r="A377" s="85" t="s">
        <v>2872</v>
      </c>
      <c r="B377" s="147" t="s">
        <v>1365</v>
      </c>
      <c r="C377" s="276" t="s">
        <v>1367</v>
      </c>
      <c r="D377" s="92" t="s">
        <v>1366</v>
      </c>
      <c r="E377" s="93">
        <v>42614</v>
      </c>
      <c r="F377" s="93">
        <v>43069</v>
      </c>
      <c r="G377" s="93">
        <v>43032</v>
      </c>
      <c r="H377" s="94">
        <v>29831246</v>
      </c>
      <c r="I377" s="94">
        <v>29831246</v>
      </c>
      <c r="J377" s="85">
        <v>89.999994999999998</v>
      </c>
      <c r="K377" s="85" t="s">
        <v>21</v>
      </c>
      <c r="L377" s="30">
        <v>26848119.908437699</v>
      </c>
      <c r="M377" s="85">
        <v>100</v>
      </c>
      <c r="N377" s="94">
        <v>20</v>
      </c>
      <c r="O377" s="30">
        <v>5966249.2000000002</v>
      </c>
      <c r="P377" s="30">
        <v>5369623.9816875402</v>
      </c>
    </row>
    <row r="378" spans="1:16" ht="25.5" x14ac:dyDescent="0.2">
      <c r="A378" s="85" t="s">
        <v>2863</v>
      </c>
      <c r="B378" s="147" t="s">
        <v>1035</v>
      </c>
      <c r="C378" s="276" t="s">
        <v>1037</v>
      </c>
      <c r="D378" s="92" t="s">
        <v>1036</v>
      </c>
      <c r="E378" s="93">
        <v>42614</v>
      </c>
      <c r="F378" s="93">
        <v>43039</v>
      </c>
      <c r="G378" s="93">
        <v>42871</v>
      </c>
      <c r="H378" s="94">
        <v>85135085</v>
      </c>
      <c r="I378" s="94">
        <v>85135085</v>
      </c>
      <c r="J378" s="85">
        <v>89.999999000000003</v>
      </c>
      <c r="K378" s="85" t="s">
        <v>21</v>
      </c>
      <c r="L378" s="30">
        <v>76621575.648649156</v>
      </c>
      <c r="M378" s="85">
        <v>100</v>
      </c>
      <c r="N378" s="94">
        <v>20</v>
      </c>
      <c r="O378" s="30">
        <v>17027017</v>
      </c>
      <c r="P378" s="30">
        <v>15324315.129729832</v>
      </c>
    </row>
    <row r="379" spans="1:16" x14ac:dyDescent="0.2">
      <c r="A379" s="85" t="s">
        <v>2876</v>
      </c>
      <c r="B379" s="147" t="s">
        <v>1738</v>
      </c>
      <c r="C379" s="276" t="s">
        <v>1740</v>
      </c>
      <c r="D379" s="92" t="s">
        <v>1739</v>
      </c>
      <c r="E379" s="93">
        <v>42552</v>
      </c>
      <c r="F379" s="93">
        <v>43038</v>
      </c>
      <c r="G379" s="93">
        <v>42858</v>
      </c>
      <c r="H379" s="94">
        <v>70829082</v>
      </c>
      <c r="I379" s="94">
        <v>70829082</v>
      </c>
      <c r="J379" s="85">
        <v>89.999993000000003</v>
      </c>
      <c r="K379" s="85" t="s">
        <v>21</v>
      </c>
      <c r="L379" s="30">
        <v>63746168.841964267</v>
      </c>
      <c r="M379" s="85">
        <v>100</v>
      </c>
      <c r="N379" s="94">
        <v>20</v>
      </c>
      <c r="O379" s="30">
        <v>14165816.4</v>
      </c>
      <c r="P379" s="30">
        <v>12749233.768392853</v>
      </c>
    </row>
    <row r="380" spans="1:16" ht="25.5" x14ac:dyDescent="0.2">
      <c r="A380" s="85" t="s">
        <v>2872</v>
      </c>
      <c r="B380" s="147" t="s">
        <v>1442</v>
      </c>
      <c r="C380" s="276" t="s">
        <v>1444</v>
      </c>
      <c r="D380" s="92" t="s">
        <v>1443</v>
      </c>
      <c r="E380" s="93">
        <v>42628</v>
      </c>
      <c r="F380" s="93">
        <v>43464</v>
      </c>
      <c r="G380" s="93">
        <v>42856</v>
      </c>
      <c r="H380" s="94">
        <v>199993611</v>
      </c>
      <c r="I380" s="94">
        <v>199993611</v>
      </c>
      <c r="J380" s="85">
        <v>90</v>
      </c>
      <c r="K380" s="85" t="s">
        <v>21</v>
      </c>
      <c r="L380" s="30">
        <v>179994249.90000001</v>
      </c>
      <c r="M380" s="85">
        <v>100</v>
      </c>
      <c r="N380" s="94">
        <v>20</v>
      </c>
      <c r="O380" s="30">
        <v>39998722.200000003</v>
      </c>
      <c r="P380" s="30">
        <v>35998849.979999997</v>
      </c>
    </row>
    <row r="381" spans="1:16" ht="25.5" x14ac:dyDescent="0.2">
      <c r="A381" s="85" t="s">
        <v>2863</v>
      </c>
      <c r="B381" s="147" t="s">
        <v>1056</v>
      </c>
      <c r="C381" s="276" t="s">
        <v>1058</v>
      </c>
      <c r="D381" s="92" t="s">
        <v>1057</v>
      </c>
      <c r="E381" s="93">
        <v>42614</v>
      </c>
      <c r="F381" s="93">
        <v>43373</v>
      </c>
      <c r="G381" s="93">
        <v>42871</v>
      </c>
      <c r="H381" s="94">
        <v>239996343</v>
      </c>
      <c r="I381" s="94">
        <v>239996343</v>
      </c>
      <c r="J381" s="85">
        <v>90</v>
      </c>
      <c r="K381" s="85" t="s">
        <v>21</v>
      </c>
      <c r="L381" s="30">
        <v>215996708.69999999</v>
      </c>
      <c r="M381" s="85">
        <v>100</v>
      </c>
      <c r="N381" s="94">
        <v>20</v>
      </c>
      <c r="O381" s="30">
        <v>47999268.600000001</v>
      </c>
      <c r="P381" s="30">
        <v>43199341.740000002</v>
      </c>
    </row>
    <row r="382" spans="1:16" ht="25.5" x14ac:dyDescent="0.2">
      <c r="A382" s="85" t="s">
        <v>2871</v>
      </c>
      <c r="B382" s="147" t="s">
        <v>1843</v>
      </c>
      <c r="C382" s="276" t="s">
        <v>1845</v>
      </c>
      <c r="D382" s="92" t="s">
        <v>1844</v>
      </c>
      <c r="E382" s="93">
        <v>43101</v>
      </c>
      <c r="F382" s="93">
        <v>43830</v>
      </c>
      <c r="G382" s="93">
        <v>43112</v>
      </c>
      <c r="H382" s="94">
        <v>94624950</v>
      </c>
      <c r="I382" s="94">
        <v>94624950</v>
      </c>
      <c r="J382" s="85">
        <v>90</v>
      </c>
      <c r="K382" s="85" t="s">
        <v>21</v>
      </c>
      <c r="L382" s="30">
        <v>85162455</v>
      </c>
      <c r="M382" s="85">
        <v>100</v>
      </c>
      <c r="N382" s="94">
        <v>20</v>
      </c>
      <c r="O382" s="30">
        <v>18924990</v>
      </c>
      <c r="P382" s="30">
        <v>17032491</v>
      </c>
    </row>
    <row r="383" spans="1:16" ht="25.5" x14ac:dyDescent="0.2">
      <c r="A383" s="85" t="s">
        <v>2882</v>
      </c>
      <c r="B383" s="147" t="s">
        <v>1255</v>
      </c>
      <c r="C383" s="276" t="s">
        <v>1257</v>
      </c>
      <c r="D383" s="92" t="s">
        <v>1256</v>
      </c>
      <c r="E383" s="93">
        <v>42551</v>
      </c>
      <c r="F383" s="93">
        <v>43281</v>
      </c>
      <c r="G383" s="93">
        <v>42859</v>
      </c>
      <c r="H383" s="94">
        <v>64604400</v>
      </c>
      <c r="I383" s="94">
        <v>64604400</v>
      </c>
      <c r="J383" s="85">
        <v>89.999996999999993</v>
      </c>
      <c r="K383" s="85" t="s">
        <v>21</v>
      </c>
      <c r="L383" s="30">
        <v>58143958.061867997</v>
      </c>
      <c r="M383" s="85">
        <v>100</v>
      </c>
      <c r="N383" s="94">
        <v>20</v>
      </c>
      <c r="O383" s="30">
        <v>12920880</v>
      </c>
      <c r="P383" s="30">
        <v>11628791.6123736</v>
      </c>
    </row>
    <row r="384" spans="1:16" ht="25.5" x14ac:dyDescent="0.2">
      <c r="A384" s="85" t="s">
        <v>2871</v>
      </c>
      <c r="B384" s="147" t="s">
        <v>1879</v>
      </c>
      <c r="C384" s="276" t="s">
        <v>1881</v>
      </c>
      <c r="D384" s="92" t="s">
        <v>718</v>
      </c>
      <c r="E384" s="93">
        <v>43160</v>
      </c>
      <c r="F384" s="93">
        <v>44255</v>
      </c>
      <c r="G384" s="93">
        <v>43112</v>
      </c>
      <c r="H384" s="94">
        <v>150000000</v>
      </c>
      <c r="I384" s="94">
        <v>150000000</v>
      </c>
      <c r="J384" s="85">
        <v>89.999999000000003</v>
      </c>
      <c r="K384" s="85" t="s">
        <v>21</v>
      </c>
      <c r="L384" s="30">
        <v>134999998.5</v>
      </c>
      <c r="M384" s="85">
        <v>100</v>
      </c>
      <c r="N384" s="94">
        <v>20</v>
      </c>
      <c r="O384" s="30">
        <v>30000000</v>
      </c>
      <c r="P384" s="30">
        <v>26999999.699999999</v>
      </c>
    </row>
    <row r="385" spans="1:16" ht="25.5" x14ac:dyDescent="0.2">
      <c r="A385" s="85" t="s">
        <v>2861</v>
      </c>
      <c r="B385" s="147" t="s">
        <v>835</v>
      </c>
      <c r="C385" s="276" t="s">
        <v>1698</v>
      </c>
      <c r="D385" s="92" t="s">
        <v>836</v>
      </c>
      <c r="E385" s="93">
        <v>42402</v>
      </c>
      <c r="F385" s="93">
        <v>43131</v>
      </c>
      <c r="G385" s="93">
        <v>42899</v>
      </c>
      <c r="H385" s="94">
        <v>100000000</v>
      </c>
      <c r="I385" s="94">
        <v>100000000</v>
      </c>
      <c r="J385" s="85">
        <v>58.414318000000002</v>
      </c>
      <c r="K385" s="85" t="s">
        <v>21</v>
      </c>
      <c r="L385" s="30">
        <v>58414318</v>
      </c>
      <c r="M385" s="85">
        <v>64.904798</v>
      </c>
      <c r="N385" s="94">
        <v>20</v>
      </c>
      <c r="O385" s="30">
        <v>20000000</v>
      </c>
      <c r="P385" s="30">
        <v>11682863.6</v>
      </c>
    </row>
    <row r="386" spans="1:16" ht="25.5" x14ac:dyDescent="0.2">
      <c r="A386" s="85" t="s">
        <v>2871</v>
      </c>
      <c r="B386" s="147" t="s">
        <v>1827</v>
      </c>
      <c r="C386" s="276" t="s">
        <v>1829</v>
      </c>
      <c r="D386" s="92" t="s">
        <v>1828</v>
      </c>
      <c r="E386" s="93">
        <v>43101</v>
      </c>
      <c r="F386" s="93">
        <v>43465</v>
      </c>
      <c r="G386" s="93">
        <v>43112</v>
      </c>
      <c r="H386" s="94">
        <v>40000000</v>
      </c>
      <c r="I386" s="94">
        <v>40000000</v>
      </c>
      <c r="J386" s="85">
        <v>89.999998000000005</v>
      </c>
      <c r="K386" s="85" t="s">
        <v>21</v>
      </c>
      <c r="L386" s="30">
        <v>35999999.200000003</v>
      </c>
      <c r="M386" s="85">
        <v>100</v>
      </c>
      <c r="N386" s="94">
        <v>20</v>
      </c>
      <c r="O386" s="30">
        <v>8000000</v>
      </c>
      <c r="P386" s="30">
        <v>7199999.8399999999</v>
      </c>
    </row>
    <row r="387" spans="1:16" ht="25.5" x14ac:dyDescent="0.2">
      <c r="A387" s="85" t="s">
        <v>2861</v>
      </c>
      <c r="B387" s="147" t="s">
        <v>1729</v>
      </c>
      <c r="C387" s="276" t="s">
        <v>1731</v>
      </c>
      <c r="D387" s="92" t="s">
        <v>1730</v>
      </c>
      <c r="E387" s="93">
        <v>42675</v>
      </c>
      <c r="F387" s="93">
        <v>43100</v>
      </c>
      <c r="G387" s="93">
        <v>42856</v>
      </c>
      <c r="H387" s="94">
        <v>55916697</v>
      </c>
      <c r="I387" s="94">
        <v>55916697</v>
      </c>
      <c r="J387" s="85">
        <v>89.999998000000005</v>
      </c>
      <c r="K387" s="85" t="s">
        <v>21</v>
      </c>
      <c r="L387" s="30">
        <v>50325026.181666061</v>
      </c>
      <c r="M387" s="85">
        <v>100</v>
      </c>
      <c r="N387" s="94">
        <v>20</v>
      </c>
      <c r="O387" s="30">
        <v>11183339.4</v>
      </c>
      <c r="P387" s="30">
        <v>10065005.236333214</v>
      </c>
    </row>
    <row r="388" spans="1:16" ht="25.5" x14ac:dyDescent="0.2">
      <c r="A388" s="85" t="s">
        <v>2883</v>
      </c>
      <c r="B388" s="147" t="s">
        <v>1191</v>
      </c>
      <c r="C388" s="276" t="s">
        <v>1193</v>
      </c>
      <c r="D388" s="92" t="s">
        <v>1192</v>
      </c>
      <c r="E388" s="93">
        <v>42614</v>
      </c>
      <c r="F388" s="93">
        <v>43708</v>
      </c>
      <c r="G388" s="93">
        <v>42860</v>
      </c>
      <c r="H388" s="94">
        <v>249641326</v>
      </c>
      <c r="I388" s="94">
        <v>249641326</v>
      </c>
      <c r="J388" s="85">
        <v>89.999999000000003</v>
      </c>
      <c r="K388" s="85" t="s">
        <v>21</v>
      </c>
      <c r="L388" s="30">
        <v>224677190.90358675</v>
      </c>
      <c r="M388" s="85">
        <v>100</v>
      </c>
      <c r="N388" s="94">
        <v>20</v>
      </c>
      <c r="O388" s="30">
        <v>49928265.200000003</v>
      </c>
      <c r="P388" s="30">
        <v>44935438.180717357</v>
      </c>
    </row>
    <row r="389" spans="1:16" x14ac:dyDescent="0.2">
      <c r="A389" s="85" t="s">
        <v>2871</v>
      </c>
      <c r="B389" s="147" t="s">
        <v>1896</v>
      </c>
      <c r="C389" s="276" t="s">
        <v>1898</v>
      </c>
      <c r="D389" s="92" t="s">
        <v>1897</v>
      </c>
      <c r="E389" s="93">
        <v>43160</v>
      </c>
      <c r="F389" s="93">
        <v>44255</v>
      </c>
      <c r="G389" s="93">
        <v>43112</v>
      </c>
      <c r="H389" s="94">
        <v>150000000</v>
      </c>
      <c r="I389" s="94">
        <v>150000000</v>
      </c>
      <c r="J389" s="85">
        <v>89.999999000000003</v>
      </c>
      <c r="K389" s="85" t="s">
        <v>21</v>
      </c>
      <c r="L389" s="30">
        <v>134999998.5</v>
      </c>
      <c r="M389" s="85">
        <v>100</v>
      </c>
      <c r="N389" s="94">
        <v>20</v>
      </c>
      <c r="O389" s="30">
        <v>30000000</v>
      </c>
      <c r="P389" s="30">
        <v>26999999.699999999</v>
      </c>
    </row>
    <row r="390" spans="1:16" ht="25.5" x14ac:dyDescent="0.2">
      <c r="A390" s="85" t="s">
        <v>2862</v>
      </c>
      <c r="B390" s="147" t="s">
        <v>1141</v>
      </c>
      <c r="C390" s="276" t="s">
        <v>1143</v>
      </c>
      <c r="D390" s="92" t="s">
        <v>1142</v>
      </c>
      <c r="E390" s="93">
        <v>42552</v>
      </c>
      <c r="F390" s="93">
        <v>43190</v>
      </c>
      <c r="G390" s="93">
        <v>42856</v>
      </c>
      <c r="H390" s="94">
        <v>199999994</v>
      </c>
      <c r="I390" s="94">
        <v>199999994</v>
      </c>
      <c r="J390" s="85">
        <v>90</v>
      </c>
      <c r="K390" s="85" t="s">
        <v>21</v>
      </c>
      <c r="L390" s="30">
        <v>179999994.59999999</v>
      </c>
      <c r="M390" s="85">
        <v>100</v>
      </c>
      <c r="N390" s="94">
        <v>20</v>
      </c>
      <c r="O390" s="30">
        <v>39999998.799999997</v>
      </c>
      <c r="P390" s="30">
        <v>35999998.920000002</v>
      </c>
    </row>
    <row r="391" spans="1:16" x14ac:dyDescent="0.2">
      <c r="A391" s="85" t="s">
        <v>2872</v>
      </c>
      <c r="B391" s="147" t="s">
        <v>1436</v>
      </c>
      <c r="C391" s="276" t="s">
        <v>1438</v>
      </c>
      <c r="D391" s="92" t="s">
        <v>1437</v>
      </c>
      <c r="E391" s="93">
        <v>42552</v>
      </c>
      <c r="F391" s="93">
        <v>43100</v>
      </c>
      <c r="G391" s="93">
        <v>42856</v>
      </c>
      <c r="H391" s="94">
        <v>52722600</v>
      </c>
      <c r="I391" s="94">
        <v>52722600</v>
      </c>
      <c r="J391" s="85">
        <v>90</v>
      </c>
      <c r="K391" s="85" t="s">
        <v>21</v>
      </c>
      <c r="L391" s="30">
        <v>47450340</v>
      </c>
      <c r="M391" s="85">
        <v>100</v>
      </c>
      <c r="N391" s="94">
        <v>20</v>
      </c>
      <c r="O391" s="30">
        <v>10544520</v>
      </c>
      <c r="P391" s="30">
        <v>9490068</v>
      </c>
    </row>
    <row r="392" spans="1:16" x14ac:dyDescent="0.2">
      <c r="A392" s="85" t="s">
        <v>2869</v>
      </c>
      <c r="B392" s="147" t="s">
        <v>918</v>
      </c>
      <c r="C392" s="276" t="s">
        <v>919</v>
      </c>
      <c r="D392" s="92" t="s">
        <v>418</v>
      </c>
      <c r="E392" s="93">
        <v>42583</v>
      </c>
      <c r="F392" s="93">
        <v>43100</v>
      </c>
      <c r="G392" s="93">
        <v>42856</v>
      </c>
      <c r="H392" s="94">
        <v>50000000</v>
      </c>
      <c r="I392" s="94">
        <v>50000000</v>
      </c>
      <c r="J392" s="85">
        <v>89.999994000000001</v>
      </c>
      <c r="K392" s="85" t="s">
        <v>21</v>
      </c>
      <c r="L392" s="30">
        <v>44999997</v>
      </c>
      <c r="M392" s="85">
        <v>100</v>
      </c>
      <c r="N392" s="94">
        <v>20</v>
      </c>
      <c r="O392" s="30">
        <v>10000000</v>
      </c>
      <c r="P392" s="30">
        <v>8999999.4000000004</v>
      </c>
    </row>
    <row r="393" spans="1:16" x14ac:dyDescent="0.2">
      <c r="A393" s="85" t="s">
        <v>2872</v>
      </c>
      <c r="B393" s="147" t="s">
        <v>1433</v>
      </c>
      <c r="C393" s="276" t="s">
        <v>1435</v>
      </c>
      <c r="D393" s="92" t="s">
        <v>1434</v>
      </c>
      <c r="E393" s="93">
        <v>42552</v>
      </c>
      <c r="F393" s="93">
        <v>43100</v>
      </c>
      <c r="G393" s="93">
        <v>42856</v>
      </c>
      <c r="H393" s="94">
        <v>91023850</v>
      </c>
      <c r="I393" s="94">
        <v>91023850</v>
      </c>
      <c r="J393" s="85">
        <v>90</v>
      </c>
      <c r="K393" s="85" t="s">
        <v>21</v>
      </c>
      <c r="L393" s="30">
        <v>81921465</v>
      </c>
      <c r="M393" s="85">
        <v>100</v>
      </c>
      <c r="N393" s="94">
        <v>20</v>
      </c>
      <c r="O393" s="30">
        <v>18204770</v>
      </c>
      <c r="P393" s="30">
        <v>16384293</v>
      </c>
    </row>
    <row r="394" spans="1:16" ht="25.5" x14ac:dyDescent="0.2">
      <c r="A394" s="85" t="s">
        <v>2884</v>
      </c>
      <c r="B394" s="147" t="s">
        <v>1163</v>
      </c>
      <c r="C394" s="276" t="s">
        <v>1165</v>
      </c>
      <c r="D394" s="92" t="s">
        <v>1164</v>
      </c>
      <c r="E394" s="93">
        <v>42539</v>
      </c>
      <c r="F394" s="93">
        <v>43465</v>
      </c>
      <c r="G394" s="93">
        <v>42853</v>
      </c>
      <c r="H394" s="94">
        <v>150000000</v>
      </c>
      <c r="I394" s="94">
        <v>150000000</v>
      </c>
      <c r="J394" s="85">
        <v>89.999996999999993</v>
      </c>
      <c r="K394" s="85" t="s">
        <v>21</v>
      </c>
      <c r="L394" s="30">
        <v>134999995.49999997</v>
      </c>
      <c r="M394" s="85">
        <v>100</v>
      </c>
      <c r="N394" s="94">
        <v>20</v>
      </c>
      <c r="O394" s="30">
        <v>30000000</v>
      </c>
      <c r="P394" s="30">
        <v>26999999.099999994</v>
      </c>
    </row>
    <row r="395" spans="1:16" x14ac:dyDescent="0.2">
      <c r="A395" s="85" t="s">
        <v>2879</v>
      </c>
      <c r="B395" s="147" t="s">
        <v>1978</v>
      </c>
      <c r="C395" s="276" t="s">
        <v>1980</v>
      </c>
      <c r="D395" s="92" t="s">
        <v>1979</v>
      </c>
      <c r="E395" s="93">
        <v>43101</v>
      </c>
      <c r="F395" s="93">
        <v>44134</v>
      </c>
      <c r="G395" s="93">
        <v>43089</v>
      </c>
      <c r="H395" s="94">
        <v>20000000</v>
      </c>
      <c r="I395" s="94">
        <v>20000000</v>
      </c>
      <c r="J395" s="85">
        <v>90</v>
      </c>
      <c r="K395" s="85" t="s">
        <v>21</v>
      </c>
      <c r="L395" s="30">
        <v>18000000</v>
      </c>
      <c r="M395" s="85">
        <v>100</v>
      </c>
      <c r="N395" s="94">
        <v>20</v>
      </c>
      <c r="O395" s="30">
        <v>4000000</v>
      </c>
      <c r="P395" s="30">
        <v>3600000</v>
      </c>
    </row>
    <row r="396" spans="1:16" x14ac:dyDescent="0.2">
      <c r="A396" s="85" t="s">
        <v>2872</v>
      </c>
      <c r="B396" s="147" t="s">
        <v>1439</v>
      </c>
      <c r="C396" s="276" t="s">
        <v>1441</v>
      </c>
      <c r="D396" s="92" t="s">
        <v>1440</v>
      </c>
      <c r="E396" s="93">
        <v>42614</v>
      </c>
      <c r="F396" s="93">
        <v>43069</v>
      </c>
      <c r="G396" s="93">
        <v>42856</v>
      </c>
      <c r="H396" s="94">
        <v>70000000</v>
      </c>
      <c r="I396" s="94">
        <v>70000000</v>
      </c>
      <c r="J396" s="85">
        <v>89.999999000000003</v>
      </c>
      <c r="K396" s="85" t="s">
        <v>21</v>
      </c>
      <c r="L396" s="30">
        <v>62999999.299999997</v>
      </c>
      <c r="M396" s="85">
        <v>100</v>
      </c>
      <c r="N396" s="94">
        <v>20</v>
      </c>
      <c r="O396" s="30">
        <v>14000000</v>
      </c>
      <c r="P396" s="30">
        <v>12599999.859999999</v>
      </c>
    </row>
    <row r="397" spans="1:16" x14ac:dyDescent="0.2">
      <c r="A397" s="85" t="s">
        <v>2868</v>
      </c>
      <c r="B397" s="147" t="s">
        <v>1666</v>
      </c>
      <c r="C397" s="276" t="s">
        <v>1668</v>
      </c>
      <c r="D397" s="92" t="s">
        <v>1667</v>
      </c>
      <c r="E397" s="93">
        <v>42582</v>
      </c>
      <c r="F397" s="93">
        <v>43312</v>
      </c>
      <c r="G397" s="93">
        <v>42859</v>
      </c>
      <c r="H397" s="94">
        <v>37522181</v>
      </c>
      <c r="I397" s="94">
        <v>37522181</v>
      </c>
      <c r="J397" s="85">
        <v>89.999995999999996</v>
      </c>
      <c r="K397" s="85" t="s">
        <v>21</v>
      </c>
      <c r="L397" s="30">
        <v>33769961.399112761</v>
      </c>
      <c r="M397" s="85">
        <v>100</v>
      </c>
      <c r="N397" s="94">
        <v>20</v>
      </c>
      <c r="O397" s="30">
        <v>7504436.2000000002</v>
      </c>
      <c r="P397" s="30">
        <v>6753992.2798225526</v>
      </c>
    </row>
    <row r="398" spans="1:16" ht="38.25" x14ac:dyDescent="0.2">
      <c r="A398" s="85" t="s">
        <v>2872</v>
      </c>
      <c r="B398" s="147" t="s">
        <v>1427</v>
      </c>
      <c r="C398" s="276" t="s">
        <v>1429</v>
      </c>
      <c r="D398" s="92" t="s">
        <v>1428</v>
      </c>
      <c r="E398" s="93">
        <v>42552</v>
      </c>
      <c r="F398" s="93">
        <v>43008</v>
      </c>
      <c r="G398" s="93">
        <v>42856</v>
      </c>
      <c r="H398" s="94">
        <v>199749999</v>
      </c>
      <c r="I398" s="94">
        <v>199749999</v>
      </c>
      <c r="J398" s="85">
        <v>89.999998000000005</v>
      </c>
      <c r="K398" s="85" t="s">
        <v>21</v>
      </c>
      <c r="L398" s="30">
        <v>179774995.10500005</v>
      </c>
      <c r="M398" s="85">
        <v>100</v>
      </c>
      <c r="N398" s="94">
        <v>20</v>
      </c>
      <c r="O398" s="30">
        <v>39949999.799999997</v>
      </c>
      <c r="P398" s="30">
        <v>35954999.021000005</v>
      </c>
    </row>
    <row r="399" spans="1:16" ht="25.5" x14ac:dyDescent="0.2">
      <c r="A399" s="85" t="s">
        <v>2876</v>
      </c>
      <c r="B399" s="147" t="s">
        <v>1745</v>
      </c>
      <c r="C399" s="276" t="s">
        <v>1747</v>
      </c>
      <c r="D399" s="92" t="s">
        <v>1746</v>
      </c>
      <c r="E399" s="93">
        <v>42686</v>
      </c>
      <c r="F399" s="93">
        <v>43052</v>
      </c>
      <c r="G399" s="93">
        <v>42985</v>
      </c>
      <c r="H399" s="94">
        <v>58556730</v>
      </c>
      <c r="I399" s="94">
        <v>58556730</v>
      </c>
      <c r="J399" s="85">
        <v>90</v>
      </c>
      <c r="K399" s="85" t="s">
        <v>21</v>
      </c>
      <c r="L399" s="30">
        <v>52701057</v>
      </c>
      <c r="M399" s="85">
        <v>100</v>
      </c>
      <c r="N399" s="94">
        <v>20</v>
      </c>
      <c r="O399" s="30">
        <v>11711346</v>
      </c>
      <c r="P399" s="30">
        <v>10540211.4</v>
      </c>
    </row>
    <row r="400" spans="1:16" ht="25.5" x14ac:dyDescent="0.2">
      <c r="A400" s="85" t="s">
        <v>2867</v>
      </c>
      <c r="B400" s="147" t="s">
        <v>1481</v>
      </c>
      <c r="C400" s="276" t="s">
        <v>1483</v>
      </c>
      <c r="D400" s="92" t="s">
        <v>1482</v>
      </c>
      <c r="E400" s="93">
        <v>42644</v>
      </c>
      <c r="F400" s="93">
        <v>43281</v>
      </c>
      <c r="G400" s="93">
        <v>42858</v>
      </c>
      <c r="H400" s="94">
        <v>100010794</v>
      </c>
      <c r="I400" s="94">
        <v>100010794</v>
      </c>
      <c r="J400" s="85">
        <v>89.999996999999993</v>
      </c>
      <c r="K400" s="85" t="s">
        <v>21</v>
      </c>
      <c r="L400" s="30">
        <v>90009711.599676177</v>
      </c>
      <c r="M400" s="85">
        <v>100</v>
      </c>
      <c r="N400" s="94">
        <v>20</v>
      </c>
      <c r="O400" s="30">
        <v>20002158.800000001</v>
      </c>
      <c r="P400" s="30">
        <v>18001942.319935236</v>
      </c>
    </row>
    <row r="401" spans="1:16" ht="25.5" x14ac:dyDescent="0.2">
      <c r="A401" s="85" t="s">
        <v>2867</v>
      </c>
      <c r="B401" s="147" t="s">
        <v>1527</v>
      </c>
      <c r="C401" s="276" t="s">
        <v>2533</v>
      </c>
      <c r="D401" s="92" t="s">
        <v>709</v>
      </c>
      <c r="E401" s="93">
        <v>42644</v>
      </c>
      <c r="F401" s="93">
        <v>43373</v>
      </c>
      <c r="G401" s="93">
        <v>43647</v>
      </c>
      <c r="H401" s="94">
        <v>400000000</v>
      </c>
      <c r="I401" s="94">
        <v>400000000</v>
      </c>
      <c r="J401" s="85">
        <v>90</v>
      </c>
      <c r="K401" s="85" t="s">
        <v>21</v>
      </c>
      <c r="L401" s="30">
        <v>360000000</v>
      </c>
      <c r="M401" s="85">
        <v>100</v>
      </c>
      <c r="N401" s="94">
        <v>20</v>
      </c>
      <c r="O401" s="30">
        <v>80000000</v>
      </c>
      <c r="P401" s="30">
        <v>72000000</v>
      </c>
    </row>
    <row r="402" spans="1:16" ht="25.5" x14ac:dyDescent="0.2">
      <c r="A402" s="85" t="s">
        <v>2871</v>
      </c>
      <c r="B402" s="147" t="s">
        <v>1859</v>
      </c>
      <c r="C402" s="276" t="s">
        <v>1861</v>
      </c>
      <c r="D402" s="92" t="s">
        <v>1860</v>
      </c>
      <c r="E402" s="93">
        <v>43070</v>
      </c>
      <c r="F402" s="93">
        <v>43434</v>
      </c>
      <c r="G402" s="93">
        <v>43213</v>
      </c>
      <c r="H402" s="94">
        <v>136434660</v>
      </c>
      <c r="I402" s="94">
        <v>136434660</v>
      </c>
      <c r="J402" s="85">
        <v>89.619259999999997</v>
      </c>
      <c r="K402" s="85" t="s">
        <v>21</v>
      </c>
      <c r="L402" s="30">
        <v>122271732.67551599</v>
      </c>
      <c r="M402" s="85">
        <v>100</v>
      </c>
      <c r="N402" s="94">
        <v>20</v>
      </c>
      <c r="O402" s="30">
        <v>27286932</v>
      </c>
      <c r="P402" s="30">
        <v>24454346.535103198</v>
      </c>
    </row>
    <row r="403" spans="1:16" x14ac:dyDescent="0.2">
      <c r="A403" s="85" t="s">
        <v>2861</v>
      </c>
      <c r="B403" s="147" t="s">
        <v>845</v>
      </c>
      <c r="C403" s="276" t="s">
        <v>1732</v>
      </c>
      <c r="D403" s="92" t="s">
        <v>181</v>
      </c>
      <c r="E403" s="93">
        <v>42582</v>
      </c>
      <c r="F403" s="93">
        <v>43343</v>
      </c>
      <c r="G403" s="93">
        <v>42856</v>
      </c>
      <c r="H403" s="94">
        <v>198729600</v>
      </c>
      <c r="I403" s="94">
        <v>198729600</v>
      </c>
      <c r="J403" s="85">
        <v>84.936778000000004</v>
      </c>
      <c r="K403" s="85" t="s">
        <v>21</v>
      </c>
      <c r="L403" s="30">
        <v>168794519.172288</v>
      </c>
      <c r="M403" s="85">
        <v>94.374199000000004</v>
      </c>
      <c r="N403" s="94">
        <v>20</v>
      </c>
      <c r="O403" s="30">
        <v>39745920</v>
      </c>
      <c r="P403" s="30">
        <v>33758903.834457599</v>
      </c>
    </row>
    <row r="404" spans="1:16" ht="25.5" x14ac:dyDescent="0.2">
      <c r="A404" s="85" t="s">
        <v>2861</v>
      </c>
      <c r="B404" s="147" t="s">
        <v>1727</v>
      </c>
      <c r="C404" s="276" t="s">
        <v>1728</v>
      </c>
      <c r="D404" s="92" t="s">
        <v>735</v>
      </c>
      <c r="E404" s="93">
        <v>42597</v>
      </c>
      <c r="F404" s="93">
        <v>43131</v>
      </c>
      <c r="G404" s="93">
        <v>42856</v>
      </c>
      <c r="H404" s="94">
        <v>65695415</v>
      </c>
      <c r="I404" s="94">
        <v>65695415</v>
      </c>
      <c r="J404" s="85">
        <v>87.441429999999997</v>
      </c>
      <c r="K404" s="85" t="s">
        <v>21</v>
      </c>
      <c r="L404" s="30">
        <v>57445010.320434496</v>
      </c>
      <c r="M404" s="85">
        <v>97.157149000000004</v>
      </c>
      <c r="N404" s="94">
        <v>20</v>
      </c>
      <c r="O404" s="30">
        <v>13139083</v>
      </c>
      <c r="P404" s="30">
        <v>11489002.064086899</v>
      </c>
    </row>
    <row r="405" spans="1:16" ht="25.5" x14ac:dyDescent="0.2">
      <c r="A405" s="85" t="s">
        <v>2871</v>
      </c>
      <c r="B405" s="147" t="s">
        <v>1851</v>
      </c>
      <c r="C405" s="276" t="s">
        <v>1852</v>
      </c>
      <c r="D405" s="92" t="s">
        <v>397</v>
      </c>
      <c r="E405" s="93">
        <v>43009</v>
      </c>
      <c r="F405" s="93">
        <v>43708</v>
      </c>
      <c r="G405" s="93">
        <v>43213</v>
      </c>
      <c r="H405" s="94">
        <v>147764530</v>
      </c>
      <c r="I405" s="94">
        <v>147764530</v>
      </c>
      <c r="J405" s="85">
        <v>89.999999000000003</v>
      </c>
      <c r="K405" s="85" t="s">
        <v>21</v>
      </c>
      <c r="L405" s="30">
        <v>132988075.52235469</v>
      </c>
      <c r="M405" s="85">
        <v>100</v>
      </c>
      <c r="N405" s="94">
        <v>20</v>
      </c>
      <c r="O405" s="30">
        <v>29552906</v>
      </c>
      <c r="P405" s="30">
        <v>26597615.104470938</v>
      </c>
    </row>
    <row r="406" spans="1:16" ht="25.5" x14ac:dyDescent="0.2">
      <c r="A406" s="85" t="s">
        <v>2880</v>
      </c>
      <c r="B406" s="147" t="s">
        <v>1224</v>
      </c>
      <c r="C406" s="276" t="s">
        <v>1226</v>
      </c>
      <c r="D406" s="92" t="s">
        <v>1225</v>
      </c>
      <c r="E406" s="93">
        <v>42614</v>
      </c>
      <c r="F406" s="93">
        <v>43159</v>
      </c>
      <c r="G406" s="93">
        <v>42858</v>
      </c>
      <c r="H406" s="94">
        <v>120000000</v>
      </c>
      <c r="I406" s="94">
        <v>120000000</v>
      </c>
      <c r="J406" s="85">
        <v>89.999999000000003</v>
      </c>
      <c r="K406" s="85" t="s">
        <v>21</v>
      </c>
      <c r="L406" s="30">
        <v>107999998.8</v>
      </c>
      <c r="M406" s="85">
        <v>100</v>
      </c>
      <c r="N406" s="94">
        <v>20</v>
      </c>
      <c r="O406" s="30">
        <v>24000000</v>
      </c>
      <c r="P406" s="30">
        <v>21599999.760000002</v>
      </c>
    </row>
    <row r="407" spans="1:16" x14ac:dyDescent="0.2">
      <c r="A407" s="85" t="s">
        <v>2872</v>
      </c>
      <c r="B407" s="147" t="s">
        <v>1413</v>
      </c>
      <c r="C407" s="276" t="s">
        <v>1415</v>
      </c>
      <c r="D407" s="92" t="s">
        <v>1414</v>
      </c>
      <c r="E407" s="93">
        <v>42675</v>
      </c>
      <c r="F407" s="93">
        <v>43524</v>
      </c>
      <c r="G407" s="93">
        <v>42856</v>
      </c>
      <c r="H407" s="94">
        <v>164094922</v>
      </c>
      <c r="I407" s="94">
        <v>164094922</v>
      </c>
      <c r="J407" s="85">
        <v>90</v>
      </c>
      <c r="K407" s="85" t="s">
        <v>21</v>
      </c>
      <c r="L407" s="30">
        <v>147685429.80000001</v>
      </c>
      <c r="M407" s="85">
        <v>100</v>
      </c>
      <c r="N407" s="94">
        <v>20</v>
      </c>
      <c r="O407" s="30">
        <v>32818984.399999999</v>
      </c>
      <c r="P407" s="30">
        <v>29537085.960000001</v>
      </c>
    </row>
    <row r="408" spans="1:16" ht="25.5" x14ac:dyDescent="0.2">
      <c r="A408" s="85" t="s">
        <v>2867</v>
      </c>
      <c r="B408" s="147" t="s">
        <v>1549</v>
      </c>
      <c r="C408" s="276" t="s">
        <v>1551</v>
      </c>
      <c r="D408" s="92" t="s">
        <v>1550</v>
      </c>
      <c r="E408" s="93">
        <v>42644</v>
      </c>
      <c r="F408" s="93">
        <v>43281</v>
      </c>
      <c r="G408" s="93">
        <v>42858</v>
      </c>
      <c r="H408" s="94">
        <v>99421300</v>
      </c>
      <c r="I408" s="94">
        <v>99421300</v>
      </c>
      <c r="J408" s="85">
        <v>90</v>
      </c>
      <c r="K408" s="85" t="s">
        <v>21</v>
      </c>
      <c r="L408" s="30">
        <v>89479170</v>
      </c>
      <c r="M408" s="85">
        <v>100</v>
      </c>
      <c r="N408" s="94">
        <v>20</v>
      </c>
      <c r="O408" s="30">
        <v>19884260</v>
      </c>
      <c r="P408" s="30">
        <v>17895834</v>
      </c>
    </row>
    <row r="409" spans="1:16" ht="25.5" x14ac:dyDescent="0.2">
      <c r="A409" s="85" t="s">
        <v>2871</v>
      </c>
      <c r="B409" s="147" t="s">
        <v>1846</v>
      </c>
      <c r="C409" s="276" t="s">
        <v>1847</v>
      </c>
      <c r="D409" s="92" t="s">
        <v>795</v>
      </c>
      <c r="E409" s="93">
        <v>43102</v>
      </c>
      <c r="F409" s="93">
        <v>43830</v>
      </c>
      <c r="G409" s="93">
        <v>43112</v>
      </c>
      <c r="H409" s="94">
        <v>136581330</v>
      </c>
      <c r="I409" s="94">
        <v>136581330</v>
      </c>
      <c r="J409" s="85">
        <v>90</v>
      </c>
      <c r="K409" s="85" t="s">
        <v>21</v>
      </c>
      <c r="L409" s="30">
        <v>122923197</v>
      </c>
      <c r="M409" s="85">
        <v>100</v>
      </c>
      <c r="N409" s="94">
        <v>20</v>
      </c>
      <c r="O409" s="30">
        <v>27316266</v>
      </c>
      <c r="P409" s="30">
        <v>24584639.399999999</v>
      </c>
    </row>
    <row r="410" spans="1:16" x14ac:dyDescent="0.2">
      <c r="A410" s="85" t="s">
        <v>2866</v>
      </c>
      <c r="B410" s="147" t="s">
        <v>1653</v>
      </c>
      <c r="C410" s="276" t="s">
        <v>1655</v>
      </c>
      <c r="D410" s="92" t="s">
        <v>1654</v>
      </c>
      <c r="E410" s="93">
        <v>42583</v>
      </c>
      <c r="F410" s="93">
        <v>43190</v>
      </c>
      <c r="G410" s="93">
        <v>42916</v>
      </c>
      <c r="H410" s="94">
        <v>249000000</v>
      </c>
      <c r="I410" s="94">
        <v>249000000</v>
      </c>
      <c r="J410" s="85">
        <v>90</v>
      </c>
      <c r="K410" s="85" t="s">
        <v>21</v>
      </c>
      <c r="L410" s="30">
        <v>224100000</v>
      </c>
      <c r="M410" s="85">
        <v>100</v>
      </c>
      <c r="N410" s="94">
        <v>20</v>
      </c>
      <c r="O410" s="30">
        <v>49800000</v>
      </c>
      <c r="P410" s="30">
        <v>44820000</v>
      </c>
    </row>
    <row r="411" spans="1:16" x14ac:dyDescent="0.2">
      <c r="A411" s="85" t="s">
        <v>2869</v>
      </c>
      <c r="B411" s="147" t="s">
        <v>903</v>
      </c>
      <c r="C411" s="276" t="s">
        <v>905</v>
      </c>
      <c r="D411" s="92" t="s">
        <v>904</v>
      </c>
      <c r="E411" s="93">
        <v>42583</v>
      </c>
      <c r="F411" s="93">
        <v>43100</v>
      </c>
      <c r="G411" s="93">
        <v>42856</v>
      </c>
      <c r="H411" s="94">
        <v>110000000</v>
      </c>
      <c r="I411" s="94">
        <v>110000000</v>
      </c>
      <c r="J411" s="85">
        <v>89.999994999999998</v>
      </c>
      <c r="K411" s="85" t="s">
        <v>21</v>
      </c>
      <c r="L411" s="30">
        <v>98999994.5</v>
      </c>
      <c r="M411" s="85">
        <v>100</v>
      </c>
      <c r="N411" s="94">
        <v>20</v>
      </c>
      <c r="O411" s="30">
        <v>22000000</v>
      </c>
      <c r="P411" s="30">
        <v>19799998.899999999</v>
      </c>
    </row>
    <row r="412" spans="1:16" x14ac:dyDescent="0.2">
      <c r="A412" s="85" t="s">
        <v>2883</v>
      </c>
      <c r="B412" s="147" t="s">
        <v>1179</v>
      </c>
      <c r="C412" s="276" t="s">
        <v>1181</v>
      </c>
      <c r="D412" s="92" t="s">
        <v>1180</v>
      </c>
      <c r="E412" s="93">
        <v>42583</v>
      </c>
      <c r="F412" s="93">
        <v>43038</v>
      </c>
      <c r="G412" s="93">
        <v>42860</v>
      </c>
      <c r="H412" s="94">
        <v>112983000</v>
      </c>
      <c r="I412" s="94">
        <v>112983000</v>
      </c>
      <c r="J412" s="85">
        <v>81.367455000000007</v>
      </c>
      <c r="K412" s="85" t="s">
        <v>21</v>
      </c>
      <c r="L412" s="30">
        <v>91931391.682650015</v>
      </c>
      <c r="M412" s="85">
        <v>90.408282999999997</v>
      </c>
      <c r="N412" s="94">
        <v>20</v>
      </c>
      <c r="O412" s="30">
        <v>22596600</v>
      </c>
      <c r="P412" s="30">
        <v>18386278.336530004</v>
      </c>
    </row>
    <row r="413" spans="1:16" ht="38.25" x14ac:dyDescent="0.2">
      <c r="A413" s="85" t="s">
        <v>2881</v>
      </c>
      <c r="B413" s="147" t="s">
        <v>885</v>
      </c>
      <c r="C413" s="276" t="s">
        <v>887</v>
      </c>
      <c r="D413" s="92" t="s">
        <v>886</v>
      </c>
      <c r="E413" s="93">
        <v>42676</v>
      </c>
      <c r="F413" s="93">
        <v>43312</v>
      </c>
      <c r="G413" s="93">
        <v>42884</v>
      </c>
      <c r="H413" s="94">
        <v>75402360</v>
      </c>
      <c r="I413" s="94">
        <v>75402360</v>
      </c>
      <c r="J413" s="85">
        <v>89.999996999999993</v>
      </c>
      <c r="K413" s="85" t="s">
        <v>21</v>
      </c>
      <c r="L413" s="30">
        <v>67862121.737929195</v>
      </c>
      <c r="M413" s="85">
        <v>100</v>
      </c>
      <c r="N413" s="94">
        <v>20</v>
      </c>
      <c r="O413" s="30">
        <v>15080472</v>
      </c>
      <c r="P413" s="30">
        <v>13572424.34758584</v>
      </c>
    </row>
    <row r="414" spans="1:16" ht="25.5" x14ac:dyDescent="0.2">
      <c r="A414" s="85" t="s">
        <v>2880</v>
      </c>
      <c r="B414" s="147" t="s">
        <v>1246</v>
      </c>
      <c r="C414" s="276" t="s">
        <v>1248</v>
      </c>
      <c r="D414" s="92" t="s">
        <v>1247</v>
      </c>
      <c r="E414" s="93">
        <v>42551</v>
      </c>
      <c r="F414" s="93">
        <v>43281</v>
      </c>
      <c r="G414" s="93">
        <v>42858</v>
      </c>
      <c r="H414" s="94">
        <v>100000000</v>
      </c>
      <c r="I414" s="94">
        <v>100000000</v>
      </c>
      <c r="J414" s="85">
        <v>89.999999000000003</v>
      </c>
      <c r="K414" s="85" t="s">
        <v>21</v>
      </c>
      <c r="L414" s="30">
        <v>89999999</v>
      </c>
      <c r="M414" s="85">
        <v>100</v>
      </c>
      <c r="N414" s="94">
        <v>20</v>
      </c>
      <c r="O414" s="30">
        <v>20000000</v>
      </c>
      <c r="P414" s="30">
        <v>17999999.800000001</v>
      </c>
    </row>
    <row r="415" spans="1:16" ht="25.5" x14ac:dyDescent="0.2">
      <c r="A415" s="85" t="s">
        <v>2871</v>
      </c>
      <c r="B415" s="147" t="s">
        <v>1867</v>
      </c>
      <c r="C415" s="276" t="s">
        <v>1868</v>
      </c>
      <c r="D415" s="92" t="s">
        <v>325</v>
      </c>
      <c r="E415" s="93">
        <v>43101</v>
      </c>
      <c r="F415" s="93">
        <v>43830</v>
      </c>
      <c r="G415" s="93">
        <v>43112</v>
      </c>
      <c r="H415" s="94">
        <v>57491300</v>
      </c>
      <c r="I415" s="94">
        <v>57491300</v>
      </c>
      <c r="J415" s="85">
        <v>89.999996999999993</v>
      </c>
      <c r="K415" s="85" t="s">
        <v>21</v>
      </c>
      <c r="L415" s="30">
        <v>51742168.275260992</v>
      </c>
      <c r="M415" s="85">
        <v>100</v>
      </c>
      <c r="N415" s="94">
        <v>20</v>
      </c>
      <c r="O415" s="30">
        <v>11498260</v>
      </c>
      <c r="P415" s="30">
        <v>10348433.655052198</v>
      </c>
    </row>
    <row r="416" spans="1:16" ht="25.5" x14ac:dyDescent="0.2">
      <c r="A416" s="85" t="s">
        <v>2869</v>
      </c>
      <c r="B416" s="147" t="s">
        <v>961</v>
      </c>
      <c r="C416" s="276" t="s">
        <v>962</v>
      </c>
      <c r="D416" s="92" t="s">
        <v>688</v>
      </c>
      <c r="E416" s="93">
        <v>42583</v>
      </c>
      <c r="F416" s="93">
        <v>43100</v>
      </c>
      <c r="G416" s="93">
        <v>42856</v>
      </c>
      <c r="H416" s="94">
        <v>80000000</v>
      </c>
      <c r="I416" s="94">
        <v>80000000</v>
      </c>
      <c r="J416" s="85">
        <v>89.999993000000003</v>
      </c>
      <c r="K416" s="85" t="s">
        <v>21</v>
      </c>
      <c r="L416" s="30">
        <v>71999994.400000006</v>
      </c>
      <c r="M416" s="85">
        <v>100</v>
      </c>
      <c r="N416" s="94">
        <v>20</v>
      </c>
      <c r="O416" s="30">
        <v>16000000</v>
      </c>
      <c r="P416" s="30">
        <v>14399998.880000001</v>
      </c>
    </row>
    <row r="417" spans="1:16" ht="25.5" x14ac:dyDescent="0.2">
      <c r="A417" s="85" t="s">
        <v>2882</v>
      </c>
      <c r="B417" s="147" t="s">
        <v>1259</v>
      </c>
      <c r="C417" s="276" t="s">
        <v>1261</v>
      </c>
      <c r="D417" s="92" t="s">
        <v>1260</v>
      </c>
      <c r="E417" s="93">
        <v>42583</v>
      </c>
      <c r="F417" s="93">
        <v>43100</v>
      </c>
      <c r="G417" s="93">
        <v>42859</v>
      </c>
      <c r="H417" s="94">
        <v>40000000</v>
      </c>
      <c r="I417" s="94">
        <v>40000000</v>
      </c>
      <c r="J417" s="85">
        <v>89.999998000000005</v>
      </c>
      <c r="K417" s="85" t="s">
        <v>21</v>
      </c>
      <c r="L417" s="30">
        <v>35999999.200000003</v>
      </c>
      <c r="M417" s="85">
        <v>100</v>
      </c>
      <c r="N417" s="94">
        <v>20</v>
      </c>
      <c r="O417" s="30">
        <v>8000000</v>
      </c>
      <c r="P417" s="30">
        <v>7199999.8399999999</v>
      </c>
    </row>
    <row r="418" spans="1:16" x14ac:dyDescent="0.2">
      <c r="A418" s="85" t="s">
        <v>2880</v>
      </c>
      <c r="B418" s="147" t="s">
        <v>1216</v>
      </c>
      <c r="C418" s="276" t="s">
        <v>1217</v>
      </c>
      <c r="D418" s="92" t="s">
        <v>239</v>
      </c>
      <c r="E418" s="93">
        <v>42566</v>
      </c>
      <c r="F418" s="93">
        <v>43373</v>
      </c>
      <c r="G418" s="93">
        <v>42858</v>
      </c>
      <c r="H418" s="94">
        <v>121633360</v>
      </c>
      <c r="I418" s="94">
        <v>121633360</v>
      </c>
      <c r="J418" s="85">
        <v>89.999999000000003</v>
      </c>
      <c r="K418" s="85" t="s">
        <v>21</v>
      </c>
      <c r="L418" s="30">
        <v>109470022.7836664</v>
      </c>
      <c r="M418" s="85">
        <v>100</v>
      </c>
      <c r="N418" s="94">
        <v>20</v>
      </c>
      <c r="O418" s="30">
        <v>24326672</v>
      </c>
      <c r="P418" s="30">
        <v>21894004.55673328</v>
      </c>
    </row>
    <row r="419" spans="1:16" ht="51" x14ac:dyDescent="0.2">
      <c r="A419" s="85" t="s">
        <v>2867</v>
      </c>
      <c r="B419" s="147" t="s">
        <v>1515</v>
      </c>
      <c r="C419" s="276" t="s">
        <v>1517</v>
      </c>
      <c r="D419" s="92" t="s">
        <v>1516</v>
      </c>
      <c r="E419" s="93">
        <v>42736</v>
      </c>
      <c r="F419" s="93">
        <v>43465</v>
      </c>
      <c r="G419" s="93">
        <v>42858</v>
      </c>
      <c r="H419" s="94">
        <v>142025719</v>
      </c>
      <c r="I419" s="94">
        <v>142025719</v>
      </c>
      <c r="J419" s="85">
        <v>90</v>
      </c>
      <c r="K419" s="85" t="s">
        <v>21</v>
      </c>
      <c r="L419" s="30">
        <v>127823147.09999999</v>
      </c>
      <c r="M419" s="85">
        <v>100</v>
      </c>
      <c r="N419" s="94">
        <v>20</v>
      </c>
      <c r="O419" s="30">
        <v>28405143.800000001</v>
      </c>
      <c r="P419" s="30">
        <v>25564629.420000002</v>
      </c>
    </row>
    <row r="420" spans="1:16" ht="25.5" x14ac:dyDescent="0.2">
      <c r="A420" s="85" t="s">
        <v>2872</v>
      </c>
      <c r="B420" s="147" t="s">
        <v>1356</v>
      </c>
      <c r="C420" s="276" t="s">
        <v>1358</v>
      </c>
      <c r="D420" s="92" t="s">
        <v>1357</v>
      </c>
      <c r="E420" s="93">
        <v>42552</v>
      </c>
      <c r="F420" s="93">
        <v>42855</v>
      </c>
      <c r="G420" s="93">
        <v>42856</v>
      </c>
      <c r="H420" s="94">
        <v>10000000</v>
      </c>
      <c r="I420" s="94">
        <v>10000000</v>
      </c>
      <c r="J420" s="85">
        <v>89.102115999999995</v>
      </c>
      <c r="K420" s="85" t="s">
        <v>21</v>
      </c>
      <c r="L420" s="30">
        <v>8910211.5999999996</v>
      </c>
      <c r="M420" s="85">
        <v>99.002373000000006</v>
      </c>
      <c r="N420" s="94">
        <v>20</v>
      </c>
      <c r="O420" s="30">
        <v>2000000</v>
      </c>
      <c r="P420" s="30">
        <v>1782042.32</v>
      </c>
    </row>
    <row r="421" spans="1:16" ht="25.5" x14ac:dyDescent="0.2">
      <c r="A421" s="85" t="s">
        <v>2871</v>
      </c>
      <c r="B421" s="147" t="s">
        <v>1889</v>
      </c>
      <c r="C421" s="276" t="s">
        <v>1891</v>
      </c>
      <c r="D421" s="92" t="s">
        <v>1890</v>
      </c>
      <c r="E421" s="93">
        <v>43132</v>
      </c>
      <c r="F421" s="93">
        <v>43951</v>
      </c>
      <c r="G421" s="93">
        <v>43112</v>
      </c>
      <c r="H421" s="94">
        <v>54763670</v>
      </c>
      <c r="I421" s="94">
        <v>54763670</v>
      </c>
      <c r="J421" s="85">
        <v>90</v>
      </c>
      <c r="K421" s="85" t="s">
        <v>21</v>
      </c>
      <c r="L421" s="30">
        <v>49287303</v>
      </c>
      <c r="M421" s="85">
        <v>100</v>
      </c>
      <c r="N421" s="94">
        <v>20</v>
      </c>
      <c r="O421" s="30">
        <v>10952734</v>
      </c>
      <c r="P421" s="30">
        <v>9857460.5999999996</v>
      </c>
    </row>
    <row r="422" spans="1:16" ht="38.25" x14ac:dyDescent="0.2">
      <c r="A422" s="85" t="s">
        <v>2871</v>
      </c>
      <c r="B422" s="147" t="s">
        <v>753</v>
      </c>
      <c r="C422" s="276" t="s">
        <v>1819</v>
      </c>
      <c r="D422" s="92" t="s">
        <v>395</v>
      </c>
      <c r="E422" s="93">
        <v>42979</v>
      </c>
      <c r="F422" s="93">
        <v>43769</v>
      </c>
      <c r="G422" s="93">
        <v>43112</v>
      </c>
      <c r="H422" s="94">
        <v>150000000</v>
      </c>
      <c r="I422" s="94">
        <v>150000000</v>
      </c>
      <c r="J422" s="85">
        <v>89.999999000000003</v>
      </c>
      <c r="K422" s="85" t="s">
        <v>21</v>
      </c>
      <c r="L422" s="30">
        <v>134999998.5</v>
      </c>
      <c r="M422" s="85">
        <v>100</v>
      </c>
      <c r="N422" s="94">
        <v>20</v>
      </c>
      <c r="O422" s="30">
        <v>30000000</v>
      </c>
      <c r="P422" s="30">
        <v>26999999.699999999</v>
      </c>
    </row>
    <row r="423" spans="1:16" ht="38.25" x14ac:dyDescent="0.2">
      <c r="A423" s="85" t="s">
        <v>2871</v>
      </c>
      <c r="B423" s="147" t="s">
        <v>753</v>
      </c>
      <c r="C423" s="276" t="s">
        <v>1817</v>
      </c>
      <c r="D423" s="92" t="s">
        <v>395</v>
      </c>
      <c r="E423" s="93">
        <v>42979</v>
      </c>
      <c r="F423" s="93">
        <v>43769</v>
      </c>
      <c r="G423" s="93">
        <v>43112</v>
      </c>
      <c r="H423" s="94">
        <v>150000000</v>
      </c>
      <c r="I423" s="94">
        <v>150000000</v>
      </c>
      <c r="J423" s="85">
        <v>89.999999000000003</v>
      </c>
      <c r="K423" s="85" t="s">
        <v>21</v>
      </c>
      <c r="L423" s="30">
        <v>134999998.5</v>
      </c>
      <c r="M423" s="85">
        <v>100</v>
      </c>
      <c r="N423" s="94">
        <v>20</v>
      </c>
      <c r="O423" s="30">
        <v>30000000</v>
      </c>
      <c r="P423" s="30">
        <v>26999999.699999999</v>
      </c>
    </row>
    <row r="424" spans="1:16" ht="25.5" x14ac:dyDescent="0.2">
      <c r="A424" s="85" t="s">
        <v>2863</v>
      </c>
      <c r="B424" s="147" t="s">
        <v>1029</v>
      </c>
      <c r="C424" s="276" t="s">
        <v>1031</v>
      </c>
      <c r="D424" s="92" t="s">
        <v>1030</v>
      </c>
      <c r="E424" s="93">
        <v>42614</v>
      </c>
      <c r="F424" s="93">
        <v>43373</v>
      </c>
      <c r="G424" s="93">
        <v>42871</v>
      </c>
      <c r="H424" s="94">
        <v>360000000</v>
      </c>
      <c r="I424" s="94">
        <v>360000000</v>
      </c>
      <c r="J424" s="85">
        <v>90</v>
      </c>
      <c r="K424" s="85" t="s">
        <v>21</v>
      </c>
      <c r="L424" s="30">
        <v>324000000</v>
      </c>
      <c r="M424" s="85">
        <v>100</v>
      </c>
      <c r="N424" s="94">
        <v>20</v>
      </c>
      <c r="O424" s="30">
        <v>72000000</v>
      </c>
      <c r="P424" s="30">
        <v>64800000</v>
      </c>
    </row>
    <row r="425" spans="1:16" ht="25.5" x14ac:dyDescent="0.2">
      <c r="A425" s="85" t="s">
        <v>2876</v>
      </c>
      <c r="B425" s="147" t="s">
        <v>850</v>
      </c>
      <c r="C425" s="276" t="s">
        <v>1759</v>
      </c>
      <c r="D425" s="92" t="s">
        <v>536</v>
      </c>
      <c r="E425" s="93">
        <v>42614</v>
      </c>
      <c r="F425" s="93">
        <v>43281</v>
      </c>
      <c r="G425" s="93">
        <v>42858</v>
      </c>
      <c r="H425" s="94">
        <v>171692610</v>
      </c>
      <c r="I425" s="94">
        <v>171692610</v>
      </c>
      <c r="J425" s="85">
        <v>90</v>
      </c>
      <c r="K425" s="85" t="s">
        <v>21</v>
      </c>
      <c r="L425" s="30">
        <v>154523349</v>
      </c>
      <c r="M425" s="85">
        <v>100</v>
      </c>
      <c r="N425" s="94">
        <v>20</v>
      </c>
      <c r="O425" s="30">
        <v>34338522</v>
      </c>
      <c r="P425" s="30">
        <v>30904669.800000001</v>
      </c>
    </row>
    <row r="426" spans="1:16" ht="25.5" x14ac:dyDescent="0.2">
      <c r="A426" s="85" t="s">
        <v>2876</v>
      </c>
      <c r="B426" s="147" t="s">
        <v>740</v>
      </c>
      <c r="C426" s="276" t="s">
        <v>1744</v>
      </c>
      <c r="D426" s="92" t="s">
        <v>741</v>
      </c>
      <c r="E426" s="93">
        <v>42646</v>
      </c>
      <c r="F426" s="93">
        <v>42947</v>
      </c>
      <c r="G426" s="93">
        <v>42985</v>
      </c>
      <c r="H426" s="94">
        <v>87283791</v>
      </c>
      <c r="I426" s="94">
        <v>87283791</v>
      </c>
      <c r="J426" s="85">
        <v>89.999999000000003</v>
      </c>
      <c r="K426" s="85" t="s">
        <v>21</v>
      </c>
      <c r="L426" s="30">
        <v>78555411.02716209</v>
      </c>
      <c r="M426" s="85">
        <v>100</v>
      </c>
      <c r="N426" s="94">
        <v>20</v>
      </c>
      <c r="O426" s="30">
        <v>17456758.199999999</v>
      </c>
      <c r="P426" s="30">
        <v>15711082.205432417</v>
      </c>
    </row>
    <row r="427" spans="1:16" x14ac:dyDescent="0.2">
      <c r="A427" s="85" t="s">
        <v>2872</v>
      </c>
      <c r="B427" s="147" t="s">
        <v>1404</v>
      </c>
      <c r="C427" s="276" t="s">
        <v>1406</v>
      </c>
      <c r="D427" s="92" t="s">
        <v>1405</v>
      </c>
      <c r="E427" s="93">
        <v>42614</v>
      </c>
      <c r="F427" s="93">
        <v>43069</v>
      </c>
      <c r="G427" s="93">
        <v>42856</v>
      </c>
      <c r="H427" s="94">
        <v>70000000</v>
      </c>
      <c r="I427" s="94">
        <v>70000000</v>
      </c>
      <c r="J427" s="85">
        <v>89.796553000000003</v>
      </c>
      <c r="K427" s="85" t="s">
        <v>21</v>
      </c>
      <c r="L427" s="30">
        <v>62857587.100000001</v>
      </c>
      <c r="M427" s="85">
        <v>99.773949000000002</v>
      </c>
      <c r="N427" s="94">
        <v>20</v>
      </c>
      <c r="O427" s="30">
        <v>14000000</v>
      </c>
      <c r="P427" s="30">
        <v>12571517.42</v>
      </c>
    </row>
    <row r="428" spans="1:16" ht="25.5" x14ac:dyDescent="0.2">
      <c r="A428" s="85" t="s">
        <v>2872</v>
      </c>
      <c r="B428" s="147" t="s">
        <v>1430</v>
      </c>
      <c r="C428" s="276" t="s">
        <v>1432</v>
      </c>
      <c r="D428" s="92" t="s">
        <v>1431</v>
      </c>
      <c r="E428" s="93">
        <v>42618</v>
      </c>
      <c r="F428" s="93">
        <v>43251</v>
      </c>
      <c r="G428" s="93">
        <v>42856</v>
      </c>
      <c r="H428" s="94">
        <v>17424231</v>
      </c>
      <c r="I428" s="94">
        <v>17424231</v>
      </c>
      <c r="J428" s="85">
        <v>89.999972</v>
      </c>
      <c r="K428" s="85" t="s">
        <v>21</v>
      </c>
      <c r="L428" s="30">
        <v>15681803.02121532</v>
      </c>
      <c r="M428" s="85">
        <v>100</v>
      </c>
      <c r="N428" s="94">
        <v>20</v>
      </c>
      <c r="O428" s="30">
        <v>3484846.2</v>
      </c>
      <c r="P428" s="30">
        <v>3136360.6042430638</v>
      </c>
    </row>
    <row r="429" spans="1:16" x14ac:dyDescent="0.2">
      <c r="A429" s="85" t="s">
        <v>2870</v>
      </c>
      <c r="B429" s="147" t="s">
        <v>1310</v>
      </c>
      <c r="C429" s="276" t="s">
        <v>1312</v>
      </c>
      <c r="D429" s="92" t="s">
        <v>1311</v>
      </c>
      <c r="E429" s="93">
        <v>42766</v>
      </c>
      <c r="F429" s="93">
        <v>43830</v>
      </c>
      <c r="G429" s="93">
        <v>42899</v>
      </c>
      <c r="H429" s="94">
        <v>40000000</v>
      </c>
      <c r="I429" s="94">
        <v>40000000</v>
      </c>
      <c r="J429" s="85">
        <v>89.999992000000006</v>
      </c>
      <c r="K429" s="85" t="s">
        <v>21</v>
      </c>
      <c r="L429" s="30">
        <v>35999996.800000004</v>
      </c>
      <c r="M429" s="85">
        <v>100</v>
      </c>
      <c r="N429" s="94">
        <v>20</v>
      </c>
      <c r="O429" s="30">
        <v>8000000</v>
      </c>
      <c r="P429" s="30">
        <v>7199999.3600000013</v>
      </c>
    </row>
    <row r="430" spans="1:16" ht="25.5" x14ac:dyDescent="0.2">
      <c r="A430" s="85" t="s">
        <v>2867</v>
      </c>
      <c r="B430" s="147" t="s">
        <v>1532</v>
      </c>
      <c r="C430" s="276" t="s">
        <v>1533</v>
      </c>
      <c r="D430" s="92" t="s">
        <v>354</v>
      </c>
      <c r="E430" s="93">
        <v>42644</v>
      </c>
      <c r="F430" s="93">
        <v>43343</v>
      </c>
      <c r="G430" s="93">
        <v>42858</v>
      </c>
      <c r="H430" s="94">
        <v>249484204</v>
      </c>
      <c r="I430" s="94">
        <v>249484204</v>
      </c>
      <c r="J430" s="85">
        <v>90</v>
      </c>
      <c r="K430" s="85" t="s">
        <v>21</v>
      </c>
      <c r="L430" s="30">
        <v>224535783.59999999</v>
      </c>
      <c r="M430" s="85">
        <v>100</v>
      </c>
      <c r="N430" s="94">
        <v>20</v>
      </c>
      <c r="O430" s="30">
        <v>49896840.799999997</v>
      </c>
      <c r="P430" s="30">
        <v>44907156.719999999</v>
      </c>
    </row>
    <row r="431" spans="1:16" ht="25.5" x14ac:dyDescent="0.2">
      <c r="A431" s="85" t="s">
        <v>2884</v>
      </c>
      <c r="B431" s="147" t="s">
        <v>1177</v>
      </c>
      <c r="C431" s="276" t="s">
        <v>1178</v>
      </c>
      <c r="D431" s="92" t="s">
        <v>484</v>
      </c>
      <c r="E431" s="93">
        <v>42522</v>
      </c>
      <c r="F431" s="93">
        <v>43281</v>
      </c>
      <c r="G431" s="93">
        <v>42916</v>
      </c>
      <c r="H431" s="94">
        <v>40000000</v>
      </c>
      <c r="I431" s="94">
        <v>40000000</v>
      </c>
      <c r="J431" s="85">
        <v>89.999989999999997</v>
      </c>
      <c r="K431" s="85" t="s">
        <v>21</v>
      </c>
      <c r="L431" s="30">
        <v>35999996</v>
      </c>
      <c r="M431" s="85">
        <v>100</v>
      </c>
      <c r="N431" s="94">
        <v>20</v>
      </c>
      <c r="O431" s="30">
        <v>8000000</v>
      </c>
      <c r="P431" s="30">
        <v>7199999.2000000002</v>
      </c>
    </row>
    <row r="432" spans="1:16" x14ac:dyDescent="0.2">
      <c r="A432" s="85" t="s">
        <v>2867</v>
      </c>
      <c r="B432" s="147" t="s">
        <v>1543</v>
      </c>
      <c r="C432" s="276" t="s">
        <v>1544</v>
      </c>
      <c r="D432" s="92" t="s">
        <v>275</v>
      </c>
      <c r="E432" s="93">
        <v>42644</v>
      </c>
      <c r="F432" s="93">
        <v>43281</v>
      </c>
      <c r="G432" s="93">
        <v>42858</v>
      </c>
      <c r="H432" s="94">
        <v>99230800</v>
      </c>
      <c r="I432" s="94">
        <v>99230800</v>
      </c>
      <c r="J432" s="85">
        <v>89.999999000000003</v>
      </c>
      <c r="K432" s="85" t="s">
        <v>21</v>
      </c>
      <c r="L432" s="30">
        <v>89307719.007691994</v>
      </c>
      <c r="M432" s="85">
        <v>100</v>
      </c>
      <c r="N432" s="94">
        <v>20</v>
      </c>
      <c r="O432" s="30">
        <v>19846160</v>
      </c>
      <c r="P432" s="30">
        <v>17861543.801538397</v>
      </c>
    </row>
    <row r="433" spans="1:16" ht="25.5" x14ac:dyDescent="0.2">
      <c r="A433" s="85" t="s">
        <v>2862</v>
      </c>
      <c r="B433" s="147" t="s">
        <v>1111</v>
      </c>
      <c r="C433" s="276" t="s">
        <v>1113</v>
      </c>
      <c r="D433" s="92" t="s">
        <v>1112</v>
      </c>
      <c r="E433" s="93">
        <v>42583</v>
      </c>
      <c r="F433" s="93">
        <v>43008</v>
      </c>
      <c r="G433" s="93">
        <v>42856</v>
      </c>
      <c r="H433" s="94">
        <v>20000000</v>
      </c>
      <c r="I433" s="94">
        <v>20000000</v>
      </c>
      <c r="J433" s="85">
        <v>90</v>
      </c>
      <c r="K433" s="85" t="s">
        <v>21</v>
      </c>
      <c r="L433" s="30">
        <v>18000000</v>
      </c>
      <c r="M433" s="85">
        <v>100</v>
      </c>
      <c r="N433" s="94">
        <v>20</v>
      </c>
      <c r="O433" s="30">
        <v>4000000</v>
      </c>
      <c r="P433" s="30">
        <v>3600000</v>
      </c>
    </row>
    <row r="434" spans="1:16" ht="38.25" x14ac:dyDescent="0.2">
      <c r="A434" s="85" t="s">
        <v>2869</v>
      </c>
      <c r="B434" s="147" t="s">
        <v>971</v>
      </c>
      <c r="C434" s="276" t="s">
        <v>973</v>
      </c>
      <c r="D434" s="92" t="s">
        <v>972</v>
      </c>
      <c r="E434" s="93">
        <v>42583</v>
      </c>
      <c r="F434" s="93">
        <v>43100</v>
      </c>
      <c r="G434" s="93">
        <v>42856</v>
      </c>
      <c r="H434" s="94">
        <v>40000000</v>
      </c>
      <c r="I434" s="94">
        <v>40000000</v>
      </c>
      <c r="J434" s="85">
        <v>89.999994999999998</v>
      </c>
      <c r="K434" s="85" t="s">
        <v>21</v>
      </c>
      <c r="L434" s="30">
        <v>35999998</v>
      </c>
      <c r="M434" s="85">
        <v>100</v>
      </c>
      <c r="N434" s="94">
        <v>20</v>
      </c>
      <c r="O434" s="30">
        <v>8000000</v>
      </c>
      <c r="P434" s="30">
        <v>7199999.5999999996</v>
      </c>
    </row>
    <row r="435" spans="1:16" x14ac:dyDescent="0.2">
      <c r="A435" s="85" t="s">
        <v>2881</v>
      </c>
      <c r="B435" s="147" t="s">
        <v>888</v>
      </c>
      <c r="C435" s="276" t="s">
        <v>890</v>
      </c>
      <c r="D435" s="92" t="s">
        <v>889</v>
      </c>
      <c r="E435" s="93">
        <v>42676</v>
      </c>
      <c r="F435" s="93">
        <v>43312</v>
      </c>
      <c r="G435" s="93">
        <v>42884</v>
      </c>
      <c r="H435" s="94">
        <v>58960363</v>
      </c>
      <c r="I435" s="94">
        <v>58960363</v>
      </c>
      <c r="J435" s="85">
        <v>89.999996999999993</v>
      </c>
      <c r="K435" s="85" t="s">
        <v>21</v>
      </c>
      <c r="L435" s="30">
        <v>53064324.931189105</v>
      </c>
      <c r="M435" s="85">
        <v>100</v>
      </c>
      <c r="N435" s="94">
        <v>20</v>
      </c>
      <c r="O435" s="30">
        <v>11792072.6</v>
      </c>
      <c r="P435" s="30">
        <v>10612864.986237822</v>
      </c>
    </row>
    <row r="436" spans="1:16" ht="25.5" x14ac:dyDescent="0.2">
      <c r="A436" s="85" t="s">
        <v>2880</v>
      </c>
      <c r="B436" s="147" t="s">
        <v>1227</v>
      </c>
      <c r="C436" s="276" t="s">
        <v>1229</v>
      </c>
      <c r="D436" s="92" t="s">
        <v>1228</v>
      </c>
      <c r="E436" s="93">
        <v>42614</v>
      </c>
      <c r="F436" s="93">
        <v>43159</v>
      </c>
      <c r="G436" s="93">
        <v>42858</v>
      </c>
      <c r="H436" s="94">
        <v>35000000</v>
      </c>
      <c r="I436" s="94">
        <v>35000000</v>
      </c>
      <c r="J436" s="85">
        <v>89.999996999999993</v>
      </c>
      <c r="K436" s="85" t="s">
        <v>21</v>
      </c>
      <c r="L436" s="30">
        <v>31499998.949999999</v>
      </c>
      <c r="M436" s="85">
        <v>100</v>
      </c>
      <c r="N436" s="94">
        <v>20</v>
      </c>
      <c r="O436" s="30">
        <v>7000000</v>
      </c>
      <c r="P436" s="30">
        <v>6299999.79</v>
      </c>
    </row>
    <row r="437" spans="1:16" x14ac:dyDescent="0.2">
      <c r="A437" s="85" t="s">
        <v>2869</v>
      </c>
      <c r="B437" s="147" t="s">
        <v>934</v>
      </c>
      <c r="C437" s="276" t="s">
        <v>936</v>
      </c>
      <c r="D437" s="92" t="s">
        <v>935</v>
      </c>
      <c r="E437" s="93">
        <v>42583</v>
      </c>
      <c r="F437" s="93">
        <v>43100</v>
      </c>
      <c r="G437" s="93">
        <v>42856</v>
      </c>
      <c r="H437" s="94">
        <v>100000000</v>
      </c>
      <c r="I437" s="94">
        <v>100000000</v>
      </c>
      <c r="J437" s="85">
        <v>89.999998000000005</v>
      </c>
      <c r="K437" s="85" t="s">
        <v>21</v>
      </c>
      <c r="L437" s="30">
        <v>89999998</v>
      </c>
      <c r="M437" s="85">
        <v>100</v>
      </c>
      <c r="N437" s="94">
        <v>20</v>
      </c>
      <c r="O437" s="30">
        <v>20000000</v>
      </c>
      <c r="P437" s="30">
        <v>17999999.600000001</v>
      </c>
    </row>
    <row r="438" spans="1:16" x14ac:dyDescent="0.2">
      <c r="A438" s="85" t="s">
        <v>2871</v>
      </c>
      <c r="B438" s="147" t="s">
        <v>2534</v>
      </c>
      <c r="C438" s="276" t="s">
        <v>2535</v>
      </c>
      <c r="D438" s="92" t="s">
        <v>2900</v>
      </c>
      <c r="E438" s="93">
        <v>43160</v>
      </c>
      <c r="F438" s="93">
        <v>43890</v>
      </c>
      <c r="G438" s="93">
        <v>43619</v>
      </c>
      <c r="H438" s="94">
        <v>150000000</v>
      </c>
      <c r="I438" s="94">
        <v>150000000</v>
      </c>
      <c r="J438" s="85">
        <v>89.999999000000003</v>
      </c>
      <c r="K438" s="85" t="s">
        <v>21</v>
      </c>
      <c r="L438" s="30">
        <v>134999998.5</v>
      </c>
      <c r="M438" s="85">
        <v>100</v>
      </c>
      <c r="N438" s="94">
        <v>20</v>
      </c>
      <c r="O438" s="30">
        <v>30000000</v>
      </c>
      <c r="P438" s="30">
        <v>26999999.699999999</v>
      </c>
    </row>
    <row r="439" spans="1:16" x14ac:dyDescent="0.2">
      <c r="A439" s="85" t="s">
        <v>2868</v>
      </c>
      <c r="B439" s="147" t="s">
        <v>1687</v>
      </c>
      <c r="C439" s="276" t="s">
        <v>1689</v>
      </c>
      <c r="D439" s="92" t="s">
        <v>1688</v>
      </c>
      <c r="E439" s="93">
        <v>42583</v>
      </c>
      <c r="F439" s="93">
        <v>43131</v>
      </c>
      <c r="G439" s="93">
        <v>42859</v>
      </c>
      <c r="H439" s="94">
        <v>26676647</v>
      </c>
      <c r="I439" s="94">
        <v>26676647</v>
      </c>
      <c r="J439" s="85">
        <v>89.999983999999998</v>
      </c>
      <c r="K439" s="85" t="s">
        <v>21</v>
      </c>
      <c r="L439" s="30">
        <v>24008978.031736478</v>
      </c>
      <c r="M439" s="85">
        <v>100</v>
      </c>
      <c r="N439" s="94">
        <v>20</v>
      </c>
      <c r="O439" s="30">
        <v>5335329.4000000004</v>
      </c>
      <c r="P439" s="30">
        <v>4801795.6063472955</v>
      </c>
    </row>
    <row r="440" spans="1:16" ht="25.5" x14ac:dyDescent="0.2">
      <c r="A440" s="85" t="s">
        <v>2883</v>
      </c>
      <c r="B440" s="147" t="s">
        <v>1182</v>
      </c>
      <c r="C440" s="276" t="s">
        <v>1184</v>
      </c>
      <c r="D440" s="92" t="s">
        <v>1183</v>
      </c>
      <c r="E440" s="93">
        <v>42522</v>
      </c>
      <c r="F440" s="93">
        <v>43190</v>
      </c>
      <c r="G440" s="93">
        <v>42860</v>
      </c>
      <c r="H440" s="94">
        <v>110016580</v>
      </c>
      <c r="I440" s="94">
        <v>110016580</v>
      </c>
      <c r="J440" s="85">
        <v>90</v>
      </c>
      <c r="K440" s="85" t="s">
        <v>21</v>
      </c>
      <c r="L440" s="30">
        <v>99014922</v>
      </c>
      <c r="M440" s="85">
        <v>100</v>
      </c>
      <c r="N440" s="94">
        <v>20</v>
      </c>
      <c r="O440" s="30">
        <v>22003316</v>
      </c>
      <c r="P440" s="30">
        <v>19802984.399999999</v>
      </c>
    </row>
    <row r="441" spans="1:16" ht="38.25" x14ac:dyDescent="0.2">
      <c r="A441" s="85" t="s">
        <v>2863</v>
      </c>
      <c r="B441" s="147" t="s">
        <v>1010</v>
      </c>
      <c r="C441" s="276" t="s">
        <v>1012</v>
      </c>
      <c r="D441" s="92" t="s">
        <v>1011</v>
      </c>
      <c r="E441" s="93">
        <v>42552</v>
      </c>
      <c r="F441" s="93">
        <v>43190</v>
      </c>
      <c r="G441" s="93">
        <v>42871</v>
      </c>
      <c r="H441" s="94">
        <v>69684300</v>
      </c>
      <c r="I441" s="94">
        <v>69684300</v>
      </c>
      <c r="J441" s="85">
        <v>89.999996999999993</v>
      </c>
      <c r="K441" s="85" t="s">
        <v>21</v>
      </c>
      <c r="L441" s="30">
        <v>62715867.909470998</v>
      </c>
      <c r="M441" s="85">
        <v>100</v>
      </c>
      <c r="N441" s="94">
        <v>20</v>
      </c>
      <c r="O441" s="30">
        <v>13936860</v>
      </c>
      <c r="P441" s="30">
        <v>12543173.5818942</v>
      </c>
    </row>
    <row r="442" spans="1:16" x14ac:dyDescent="0.2">
      <c r="A442" s="85" t="s">
        <v>2872</v>
      </c>
      <c r="B442" s="147" t="s">
        <v>1416</v>
      </c>
      <c r="C442" s="276" t="s">
        <v>1417</v>
      </c>
      <c r="D442" s="92" t="s">
        <v>756</v>
      </c>
      <c r="E442" s="93">
        <v>42522</v>
      </c>
      <c r="F442" s="93">
        <v>43100</v>
      </c>
      <c r="G442" s="93">
        <v>42856</v>
      </c>
      <c r="H442" s="94">
        <v>200000000</v>
      </c>
      <c r="I442" s="94">
        <v>200000000</v>
      </c>
      <c r="J442" s="85">
        <v>89.999999000000003</v>
      </c>
      <c r="K442" s="85" t="s">
        <v>21</v>
      </c>
      <c r="L442" s="30">
        <v>179999998</v>
      </c>
      <c r="M442" s="85">
        <v>100</v>
      </c>
      <c r="N442" s="94">
        <v>20</v>
      </c>
      <c r="O442" s="30">
        <v>40000000</v>
      </c>
      <c r="P442" s="30">
        <v>35999999.600000001</v>
      </c>
    </row>
    <row r="443" spans="1:16" x14ac:dyDescent="0.2">
      <c r="A443" s="85" t="s">
        <v>2872</v>
      </c>
      <c r="B443" s="147" t="s">
        <v>1374</v>
      </c>
      <c r="C443" s="276" t="s">
        <v>1376</v>
      </c>
      <c r="D443" s="92" t="s">
        <v>1375</v>
      </c>
      <c r="E443" s="93">
        <v>42614</v>
      </c>
      <c r="F443" s="93">
        <v>43069</v>
      </c>
      <c r="G443" s="93">
        <v>42916</v>
      </c>
      <c r="H443" s="94">
        <v>34999999</v>
      </c>
      <c r="I443" s="94">
        <v>34999999</v>
      </c>
      <c r="J443" s="85">
        <v>89.989709000000005</v>
      </c>
      <c r="K443" s="85" t="s">
        <v>21</v>
      </c>
      <c r="L443" s="30">
        <v>31496397.250102911</v>
      </c>
      <c r="M443" s="85">
        <v>99.988573000000002</v>
      </c>
      <c r="N443" s="94">
        <v>20</v>
      </c>
      <c r="O443" s="30">
        <v>6999999.7999999998</v>
      </c>
      <c r="P443" s="30">
        <v>6299279.4500205824</v>
      </c>
    </row>
    <row r="444" spans="1:16" ht="25.5" x14ac:dyDescent="0.2">
      <c r="A444" s="85" t="s">
        <v>2862</v>
      </c>
      <c r="B444" s="147" t="s">
        <v>1097</v>
      </c>
      <c r="C444" s="276" t="s">
        <v>1099</v>
      </c>
      <c r="D444" s="92" t="s">
        <v>1098</v>
      </c>
      <c r="E444" s="93">
        <v>42581</v>
      </c>
      <c r="F444" s="93">
        <v>43038</v>
      </c>
      <c r="G444" s="93">
        <v>42856</v>
      </c>
      <c r="H444" s="94">
        <v>39955060</v>
      </c>
      <c r="I444" s="94">
        <v>39955060</v>
      </c>
      <c r="J444" s="85">
        <v>89.999992000000006</v>
      </c>
      <c r="K444" s="85" t="s">
        <v>21</v>
      </c>
      <c r="L444" s="30">
        <v>35959550.803595208</v>
      </c>
      <c r="M444" s="85">
        <v>100</v>
      </c>
      <c r="N444" s="94">
        <v>20</v>
      </c>
      <c r="O444" s="30">
        <v>7991012</v>
      </c>
      <c r="P444" s="30">
        <v>7191910.1607190417</v>
      </c>
    </row>
    <row r="445" spans="1:16" x14ac:dyDescent="0.2">
      <c r="A445" s="85" t="s">
        <v>2869</v>
      </c>
      <c r="B445" s="147" t="s">
        <v>983</v>
      </c>
      <c r="C445" s="276" t="s">
        <v>985</v>
      </c>
      <c r="D445" s="92" t="s">
        <v>984</v>
      </c>
      <c r="E445" s="93">
        <v>42583</v>
      </c>
      <c r="F445" s="93">
        <v>43100</v>
      </c>
      <c r="G445" s="93">
        <v>42856</v>
      </c>
      <c r="H445" s="94">
        <v>14700000</v>
      </c>
      <c r="I445" s="94">
        <v>14700000</v>
      </c>
      <c r="J445" s="85">
        <v>90</v>
      </c>
      <c r="K445" s="85" t="s">
        <v>21</v>
      </c>
      <c r="L445" s="30">
        <v>13230000</v>
      </c>
      <c r="M445" s="85">
        <v>100</v>
      </c>
      <c r="N445" s="94">
        <v>20</v>
      </c>
      <c r="O445" s="30">
        <v>2940000</v>
      </c>
      <c r="P445" s="30">
        <v>2646000</v>
      </c>
    </row>
    <row r="446" spans="1:16" ht="25.5" x14ac:dyDescent="0.2">
      <c r="A446" s="85" t="s">
        <v>2871</v>
      </c>
      <c r="B446" s="147" t="s">
        <v>1837</v>
      </c>
      <c r="C446" s="276" t="s">
        <v>1839</v>
      </c>
      <c r="D446" s="92" t="s">
        <v>1838</v>
      </c>
      <c r="E446" s="93">
        <v>43160</v>
      </c>
      <c r="F446" s="93">
        <v>43890</v>
      </c>
      <c r="G446" s="93">
        <v>43112</v>
      </c>
      <c r="H446" s="94">
        <v>150000000</v>
      </c>
      <c r="I446" s="94">
        <v>150000000</v>
      </c>
      <c r="J446" s="85">
        <v>89.999999000000003</v>
      </c>
      <c r="K446" s="85" t="s">
        <v>21</v>
      </c>
      <c r="L446" s="30">
        <v>134999998.5</v>
      </c>
      <c r="M446" s="85">
        <v>100</v>
      </c>
      <c r="N446" s="94">
        <v>20</v>
      </c>
      <c r="O446" s="30">
        <v>30000000</v>
      </c>
      <c r="P446" s="30">
        <v>26999999.699999999</v>
      </c>
    </row>
    <row r="447" spans="1:16" x14ac:dyDescent="0.2">
      <c r="A447" s="85" t="s">
        <v>2874</v>
      </c>
      <c r="B447" s="147" t="s">
        <v>1079</v>
      </c>
      <c r="C447" s="276" t="s">
        <v>1080</v>
      </c>
      <c r="D447" s="92" t="s">
        <v>1081</v>
      </c>
      <c r="E447" s="93">
        <v>42583</v>
      </c>
      <c r="F447" s="93">
        <v>43131</v>
      </c>
      <c r="G447" s="93">
        <v>42856</v>
      </c>
      <c r="H447" s="94">
        <v>243516472</v>
      </c>
      <c r="I447" s="94">
        <v>243516472</v>
      </c>
      <c r="J447" s="85">
        <v>89.999999000000003</v>
      </c>
      <c r="K447" s="85" t="s">
        <v>21</v>
      </c>
      <c r="L447" s="30">
        <v>219164822.36483529</v>
      </c>
      <c r="M447" s="85">
        <v>100</v>
      </c>
      <c r="N447" s="94">
        <v>20</v>
      </c>
      <c r="O447" s="30">
        <v>48703294.399999999</v>
      </c>
      <c r="P447" s="30">
        <v>43832964.472967058</v>
      </c>
    </row>
    <row r="448" spans="1:16" ht="38.25" x14ac:dyDescent="0.2">
      <c r="A448" s="85" t="s">
        <v>2868</v>
      </c>
      <c r="B448" s="147" t="s">
        <v>1693</v>
      </c>
      <c r="C448" s="276" t="s">
        <v>1695</v>
      </c>
      <c r="D448" s="92" t="s">
        <v>1694</v>
      </c>
      <c r="E448" s="93">
        <v>42490</v>
      </c>
      <c r="F448" s="93">
        <v>43281</v>
      </c>
      <c r="G448" s="93">
        <v>42859</v>
      </c>
      <c r="H448" s="94">
        <v>120000000</v>
      </c>
      <c r="I448" s="94">
        <v>120000000</v>
      </c>
      <c r="J448" s="85">
        <v>89.999995999999996</v>
      </c>
      <c r="K448" s="85" t="s">
        <v>21</v>
      </c>
      <c r="L448" s="30">
        <v>107999995.2</v>
      </c>
      <c r="M448" s="85">
        <v>100</v>
      </c>
      <c r="N448" s="94">
        <v>20</v>
      </c>
      <c r="O448" s="30">
        <v>24000000</v>
      </c>
      <c r="P448" s="30">
        <v>21599999.039999999</v>
      </c>
    </row>
    <row r="449" spans="1:16" ht="25.5" x14ac:dyDescent="0.2">
      <c r="A449" s="85" t="s">
        <v>2867</v>
      </c>
      <c r="B449" s="147" t="s">
        <v>1518</v>
      </c>
      <c r="C449" s="276" t="s">
        <v>1520</v>
      </c>
      <c r="D449" s="92" t="s">
        <v>1519</v>
      </c>
      <c r="E449" s="93">
        <v>42644</v>
      </c>
      <c r="F449" s="93">
        <v>43100</v>
      </c>
      <c r="G449" s="93">
        <v>42916</v>
      </c>
      <c r="H449" s="94">
        <v>387567043</v>
      </c>
      <c r="I449" s="94">
        <v>387567043</v>
      </c>
      <c r="J449" s="85">
        <v>89.999999000000003</v>
      </c>
      <c r="K449" s="85" t="s">
        <v>21</v>
      </c>
      <c r="L449" s="30">
        <v>348810334.82432961</v>
      </c>
      <c r="M449" s="85">
        <v>100</v>
      </c>
      <c r="N449" s="94">
        <v>20</v>
      </c>
      <c r="O449" s="30">
        <v>77513408.599999994</v>
      </c>
      <c r="P449" s="30">
        <v>69762066.964865923</v>
      </c>
    </row>
    <row r="450" spans="1:16" ht="25.5" x14ac:dyDescent="0.2">
      <c r="A450" s="85" t="s">
        <v>2866</v>
      </c>
      <c r="B450" s="147" t="s">
        <v>1628</v>
      </c>
      <c r="C450" s="276" t="s">
        <v>1630</v>
      </c>
      <c r="D450" s="92" t="s">
        <v>1629</v>
      </c>
      <c r="E450" s="93">
        <v>42552</v>
      </c>
      <c r="F450" s="93">
        <v>43434</v>
      </c>
      <c r="G450" s="93">
        <v>42916</v>
      </c>
      <c r="H450" s="94">
        <v>59433981</v>
      </c>
      <c r="I450" s="94">
        <v>59433981</v>
      </c>
      <c r="J450" s="85">
        <v>89.999998000000005</v>
      </c>
      <c r="K450" s="85" t="s">
        <v>21</v>
      </c>
      <c r="L450" s="30">
        <v>53490581.711320378</v>
      </c>
      <c r="M450" s="85">
        <v>100</v>
      </c>
      <c r="N450" s="94">
        <v>20</v>
      </c>
      <c r="O450" s="30">
        <v>11886796.199999999</v>
      </c>
      <c r="P450" s="30">
        <v>10698116.342264075</v>
      </c>
    </row>
    <row r="451" spans="1:16" ht="51" x14ac:dyDescent="0.2">
      <c r="A451" s="85" t="s">
        <v>2874</v>
      </c>
      <c r="B451" s="147" t="s">
        <v>1085</v>
      </c>
      <c r="C451" s="276" t="s">
        <v>1087</v>
      </c>
      <c r="D451" s="92" t="s">
        <v>1086</v>
      </c>
      <c r="E451" s="93">
        <v>42614</v>
      </c>
      <c r="F451" s="93">
        <v>43524</v>
      </c>
      <c r="G451" s="93">
        <v>42856</v>
      </c>
      <c r="H451" s="94">
        <v>399975850</v>
      </c>
      <c r="I451" s="94">
        <v>399975850</v>
      </c>
      <c r="J451" s="85">
        <v>90</v>
      </c>
      <c r="K451" s="85" t="s">
        <v>21</v>
      </c>
      <c r="L451" s="30">
        <v>359978265</v>
      </c>
      <c r="M451" s="85">
        <v>100</v>
      </c>
      <c r="N451" s="94">
        <v>20</v>
      </c>
      <c r="O451" s="30">
        <v>79995170</v>
      </c>
      <c r="P451" s="30">
        <v>71995653</v>
      </c>
    </row>
    <row r="452" spans="1:16" ht="25.5" x14ac:dyDescent="0.2">
      <c r="A452" s="85" t="s">
        <v>2863</v>
      </c>
      <c r="B452" s="147" t="s">
        <v>1041</v>
      </c>
      <c r="C452" s="276" t="s">
        <v>1043</v>
      </c>
      <c r="D452" s="92" t="s">
        <v>1042</v>
      </c>
      <c r="E452" s="93">
        <v>42552</v>
      </c>
      <c r="F452" s="93">
        <v>42947</v>
      </c>
      <c r="G452" s="93">
        <v>42871</v>
      </c>
      <c r="H452" s="94">
        <v>108424329</v>
      </c>
      <c r="I452" s="94">
        <v>108424329</v>
      </c>
      <c r="J452" s="85">
        <v>89.999998000000005</v>
      </c>
      <c r="K452" s="85" t="s">
        <v>21</v>
      </c>
      <c r="L452" s="30">
        <v>97581893.931513429</v>
      </c>
      <c r="M452" s="85">
        <v>100</v>
      </c>
      <c r="N452" s="94">
        <v>20</v>
      </c>
      <c r="O452" s="30">
        <v>21684865.800000001</v>
      </c>
      <c r="P452" s="30">
        <v>19516378.786302686</v>
      </c>
    </row>
    <row r="453" spans="1:16" ht="25.5" x14ac:dyDescent="0.2">
      <c r="A453" s="85" t="s">
        <v>2862</v>
      </c>
      <c r="B453" s="147" t="s">
        <v>1136</v>
      </c>
      <c r="C453" s="276" t="s">
        <v>1138</v>
      </c>
      <c r="D453" s="92" t="s">
        <v>1137</v>
      </c>
      <c r="E453" s="93">
        <v>42552</v>
      </c>
      <c r="F453" s="93">
        <v>42947</v>
      </c>
      <c r="G453" s="93">
        <v>42899</v>
      </c>
      <c r="H453" s="94">
        <v>55998005</v>
      </c>
      <c r="I453" s="94">
        <v>55998005</v>
      </c>
      <c r="J453" s="85">
        <v>89.999994999999998</v>
      </c>
      <c r="K453" s="85" t="s">
        <v>21</v>
      </c>
      <c r="L453" s="30">
        <v>50398201.700099744</v>
      </c>
      <c r="M453" s="85">
        <v>100</v>
      </c>
      <c r="N453" s="94">
        <v>20</v>
      </c>
      <c r="O453" s="30">
        <v>11199601</v>
      </c>
      <c r="P453" s="30">
        <v>10079640.340019949</v>
      </c>
    </row>
    <row r="454" spans="1:16" ht="25.5" x14ac:dyDescent="0.2">
      <c r="A454" s="85" t="s">
        <v>2870</v>
      </c>
      <c r="B454" s="147" t="s">
        <v>1347</v>
      </c>
      <c r="C454" s="276" t="s">
        <v>1349</v>
      </c>
      <c r="D454" s="92" t="s">
        <v>1348</v>
      </c>
      <c r="E454" s="93">
        <v>42551</v>
      </c>
      <c r="F454" s="93">
        <v>43069</v>
      </c>
      <c r="G454" s="93">
        <v>42837</v>
      </c>
      <c r="H454" s="94">
        <v>199666019</v>
      </c>
      <c r="I454" s="94">
        <v>199666019</v>
      </c>
      <c r="J454" s="85">
        <v>89.999999000000003</v>
      </c>
      <c r="K454" s="85" t="s">
        <v>21</v>
      </c>
      <c r="L454" s="30">
        <v>179699415.10333979</v>
      </c>
      <c r="M454" s="85">
        <v>100</v>
      </c>
      <c r="N454" s="94">
        <v>20</v>
      </c>
      <c r="O454" s="30">
        <v>39933203.799999997</v>
      </c>
      <c r="P454" s="30">
        <v>35939883.020667955</v>
      </c>
    </row>
    <row r="455" spans="1:16" ht="25.5" x14ac:dyDescent="0.2">
      <c r="A455" s="85" t="s">
        <v>2866</v>
      </c>
      <c r="B455" s="147" t="s">
        <v>1656</v>
      </c>
      <c r="C455" s="276" t="s">
        <v>1657</v>
      </c>
      <c r="D455" s="92" t="s">
        <v>770</v>
      </c>
      <c r="E455" s="93">
        <v>42430</v>
      </c>
      <c r="F455" s="93">
        <v>43069</v>
      </c>
      <c r="G455" s="93">
        <v>42870</v>
      </c>
      <c r="H455" s="94">
        <v>191138507</v>
      </c>
      <c r="I455" s="94">
        <v>191138507</v>
      </c>
      <c r="J455" s="85">
        <v>90</v>
      </c>
      <c r="K455" s="85" t="s">
        <v>21</v>
      </c>
      <c r="L455" s="30">
        <v>172024656.30000001</v>
      </c>
      <c r="M455" s="85">
        <v>100</v>
      </c>
      <c r="N455" s="94">
        <v>20</v>
      </c>
      <c r="O455" s="30">
        <v>38227701.399999999</v>
      </c>
      <c r="P455" s="30">
        <v>34404931.259999998</v>
      </c>
    </row>
    <row r="456" spans="1:16" x14ac:dyDescent="0.2">
      <c r="A456" s="85" t="s">
        <v>2875</v>
      </c>
      <c r="B456" s="147" t="s">
        <v>1599</v>
      </c>
      <c r="C456" s="276" t="s">
        <v>1601</v>
      </c>
      <c r="D456" s="92" t="s">
        <v>1600</v>
      </c>
      <c r="E456" s="93">
        <v>42583</v>
      </c>
      <c r="F456" s="93">
        <v>42968</v>
      </c>
      <c r="G456" s="93">
        <v>42985</v>
      </c>
      <c r="H456" s="94">
        <v>19493509</v>
      </c>
      <c r="I456" s="94">
        <v>19493509</v>
      </c>
      <c r="J456" s="85">
        <v>89.999988999999999</v>
      </c>
      <c r="K456" s="85" t="s">
        <v>21</v>
      </c>
      <c r="L456" s="30">
        <v>17544155.95571401</v>
      </c>
      <c r="M456" s="85">
        <v>100</v>
      </c>
      <c r="N456" s="94">
        <v>20</v>
      </c>
      <c r="O456" s="30">
        <v>3898701.8</v>
      </c>
      <c r="P456" s="30">
        <v>3508831.1911428021</v>
      </c>
    </row>
    <row r="457" spans="1:16" x14ac:dyDescent="0.2">
      <c r="A457" s="85" t="s">
        <v>2867</v>
      </c>
      <c r="B457" s="147" t="s">
        <v>1559</v>
      </c>
      <c r="C457" s="276" t="s">
        <v>1561</v>
      </c>
      <c r="D457" s="92" t="s">
        <v>1560</v>
      </c>
      <c r="E457" s="93">
        <v>42705</v>
      </c>
      <c r="F457" s="93">
        <v>43373</v>
      </c>
      <c r="G457" s="93">
        <v>42858</v>
      </c>
      <c r="H457" s="94">
        <v>242000000</v>
      </c>
      <c r="I457" s="94">
        <v>242000000</v>
      </c>
      <c r="J457" s="85">
        <v>89.733206999999993</v>
      </c>
      <c r="K457" s="85" t="s">
        <v>21</v>
      </c>
      <c r="L457" s="30">
        <v>217154360.94</v>
      </c>
      <c r="M457" s="85">
        <v>99.703564999999998</v>
      </c>
      <c r="N457" s="94">
        <v>20</v>
      </c>
      <c r="O457" s="30">
        <v>48400000</v>
      </c>
      <c r="P457" s="30">
        <v>43430872.188000001</v>
      </c>
    </row>
    <row r="458" spans="1:16" x14ac:dyDescent="0.2">
      <c r="A458" s="85" t="s">
        <v>2883</v>
      </c>
      <c r="B458" s="147" t="s">
        <v>1185</v>
      </c>
      <c r="C458" s="276" t="s">
        <v>1187</v>
      </c>
      <c r="D458" s="92" t="s">
        <v>1186</v>
      </c>
      <c r="E458" s="93">
        <v>42552</v>
      </c>
      <c r="F458" s="93">
        <v>43190</v>
      </c>
      <c r="G458" s="93">
        <v>42860</v>
      </c>
      <c r="H458" s="94">
        <v>100729400</v>
      </c>
      <c r="I458" s="94">
        <v>100729400</v>
      </c>
      <c r="J458" s="85">
        <v>89.999999000000003</v>
      </c>
      <c r="K458" s="85" t="s">
        <v>21</v>
      </c>
      <c r="L458" s="30">
        <v>90656458.992706001</v>
      </c>
      <c r="M458" s="85">
        <v>100</v>
      </c>
      <c r="N458" s="94">
        <v>20</v>
      </c>
      <c r="O458" s="30">
        <v>20145880</v>
      </c>
      <c r="P458" s="30">
        <v>18131291.798541199</v>
      </c>
    </row>
    <row r="459" spans="1:16" x14ac:dyDescent="0.2">
      <c r="A459" s="85" t="s">
        <v>2862</v>
      </c>
      <c r="B459" s="147" t="s">
        <v>1130</v>
      </c>
      <c r="C459" s="276" t="s">
        <v>1132</v>
      </c>
      <c r="D459" s="92" t="s">
        <v>1131</v>
      </c>
      <c r="E459" s="93">
        <v>42552</v>
      </c>
      <c r="F459" s="93">
        <v>43039</v>
      </c>
      <c r="G459" s="93">
        <v>42856</v>
      </c>
      <c r="H459" s="94">
        <v>110511396</v>
      </c>
      <c r="I459" s="94">
        <v>110511396</v>
      </c>
      <c r="J459" s="85">
        <v>90</v>
      </c>
      <c r="K459" s="85" t="s">
        <v>21</v>
      </c>
      <c r="L459" s="30">
        <v>99460256.400000006</v>
      </c>
      <c r="M459" s="85">
        <v>100</v>
      </c>
      <c r="N459" s="94">
        <v>20</v>
      </c>
      <c r="O459" s="30">
        <v>22102279.199999999</v>
      </c>
      <c r="P459" s="30">
        <v>19892051.280000001</v>
      </c>
    </row>
    <row r="460" spans="1:16" x14ac:dyDescent="0.2">
      <c r="A460" s="85" t="s">
        <v>2872</v>
      </c>
      <c r="B460" s="147" t="s">
        <v>1445</v>
      </c>
      <c r="C460" s="276" t="s">
        <v>1447</v>
      </c>
      <c r="D460" s="92" t="s">
        <v>1446</v>
      </c>
      <c r="E460" s="93">
        <v>42628</v>
      </c>
      <c r="F460" s="93">
        <v>43465</v>
      </c>
      <c r="G460" s="93">
        <v>42856</v>
      </c>
      <c r="H460" s="94">
        <v>88472337</v>
      </c>
      <c r="I460" s="94">
        <v>88472337</v>
      </c>
      <c r="J460" s="85">
        <v>89.999996999999993</v>
      </c>
      <c r="K460" s="85" t="s">
        <v>21</v>
      </c>
      <c r="L460" s="30">
        <v>79625100.645829886</v>
      </c>
      <c r="M460" s="85">
        <v>100</v>
      </c>
      <c r="N460" s="94">
        <v>20</v>
      </c>
      <c r="O460" s="30">
        <v>17694467.399999999</v>
      </c>
      <c r="P460" s="30">
        <v>15925020.129165979</v>
      </c>
    </row>
    <row r="461" spans="1:16" x14ac:dyDescent="0.2">
      <c r="A461" s="85" t="s">
        <v>2872</v>
      </c>
      <c r="B461" s="147" t="s">
        <v>1407</v>
      </c>
      <c r="C461" s="276" t="s">
        <v>1409</v>
      </c>
      <c r="D461" s="92" t="s">
        <v>1408</v>
      </c>
      <c r="E461" s="93">
        <v>42614</v>
      </c>
      <c r="F461" s="93">
        <v>43069</v>
      </c>
      <c r="G461" s="93">
        <v>42856</v>
      </c>
      <c r="H461" s="94">
        <v>77000000</v>
      </c>
      <c r="I461" s="94">
        <v>77000000</v>
      </c>
      <c r="J461" s="85">
        <v>89.999995999999996</v>
      </c>
      <c r="K461" s="85" t="s">
        <v>21</v>
      </c>
      <c r="L461" s="30">
        <v>69299996.920000002</v>
      </c>
      <c r="M461" s="85">
        <v>100</v>
      </c>
      <c r="N461" s="94">
        <v>20</v>
      </c>
      <c r="O461" s="30">
        <v>15400000</v>
      </c>
      <c r="P461" s="30">
        <v>13859999.384000001</v>
      </c>
    </row>
    <row r="462" spans="1:16" ht="25.5" x14ac:dyDescent="0.2">
      <c r="A462" s="85" t="s">
        <v>2863</v>
      </c>
      <c r="B462" s="147" t="s">
        <v>1044</v>
      </c>
      <c r="C462" s="276" t="s">
        <v>1046</v>
      </c>
      <c r="D462" s="92" t="s">
        <v>1045</v>
      </c>
      <c r="E462" s="93">
        <v>42552</v>
      </c>
      <c r="F462" s="93">
        <v>43190</v>
      </c>
      <c r="G462" s="93">
        <v>42871</v>
      </c>
      <c r="H462" s="94">
        <v>95728497</v>
      </c>
      <c r="I462" s="94">
        <v>95728497</v>
      </c>
      <c r="J462" s="85">
        <v>90</v>
      </c>
      <c r="K462" s="85" t="s">
        <v>21</v>
      </c>
      <c r="L462" s="30">
        <v>86155647.299999997</v>
      </c>
      <c r="M462" s="85">
        <v>100</v>
      </c>
      <c r="N462" s="94">
        <v>20</v>
      </c>
      <c r="O462" s="30">
        <v>19145699.399999999</v>
      </c>
      <c r="P462" s="30">
        <v>17231129.460000001</v>
      </c>
    </row>
    <row r="463" spans="1:16" x14ac:dyDescent="0.2">
      <c r="A463" s="85" t="s">
        <v>2872</v>
      </c>
      <c r="B463" s="147" t="s">
        <v>1371</v>
      </c>
      <c r="C463" s="276" t="s">
        <v>1373</v>
      </c>
      <c r="D463" s="92" t="s">
        <v>1372</v>
      </c>
      <c r="E463" s="93">
        <v>42614</v>
      </c>
      <c r="F463" s="93">
        <v>43069</v>
      </c>
      <c r="G463" s="93">
        <v>42856</v>
      </c>
      <c r="H463" s="94">
        <v>50999435</v>
      </c>
      <c r="I463" s="94">
        <v>50999435</v>
      </c>
      <c r="J463" s="85">
        <v>89.999994999999998</v>
      </c>
      <c r="K463" s="85" t="s">
        <v>21</v>
      </c>
      <c r="L463" s="30">
        <v>45899488.950028248</v>
      </c>
      <c r="M463" s="85">
        <v>100</v>
      </c>
      <c r="N463" s="94">
        <v>20</v>
      </c>
      <c r="O463" s="30">
        <v>10199887</v>
      </c>
      <c r="P463" s="30">
        <v>9179897.7900056485</v>
      </c>
    </row>
    <row r="464" spans="1:16" ht="25.5" x14ac:dyDescent="0.2">
      <c r="A464" s="85" t="s">
        <v>2867</v>
      </c>
      <c r="B464" s="147" t="s">
        <v>1478</v>
      </c>
      <c r="C464" s="276" t="s">
        <v>1480</v>
      </c>
      <c r="D464" s="92" t="s">
        <v>1479</v>
      </c>
      <c r="E464" s="93">
        <v>42644</v>
      </c>
      <c r="F464" s="93">
        <v>43281</v>
      </c>
      <c r="G464" s="93">
        <v>42858</v>
      </c>
      <c r="H464" s="94">
        <v>98031089</v>
      </c>
      <c r="I464" s="94">
        <v>98031089</v>
      </c>
      <c r="J464" s="85">
        <v>89.999998000000005</v>
      </c>
      <c r="K464" s="85" t="s">
        <v>21</v>
      </c>
      <c r="L464" s="30">
        <v>88227978.13937822</v>
      </c>
      <c r="M464" s="85">
        <v>100</v>
      </c>
      <c r="N464" s="94">
        <v>20</v>
      </c>
      <c r="O464" s="30">
        <v>19606217.800000001</v>
      </c>
      <c r="P464" s="30">
        <v>17645595.627875641</v>
      </c>
    </row>
    <row r="465" spans="1:16" x14ac:dyDescent="0.2">
      <c r="A465" s="85" t="s">
        <v>2871</v>
      </c>
      <c r="B465" s="147" t="s">
        <v>1864</v>
      </c>
      <c r="C465" s="276" t="s">
        <v>1869</v>
      </c>
      <c r="D465" s="92" t="s">
        <v>1865</v>
      </c>
      <c r="E465" s="93">
        <v>43070</v>
      </c>
      <c r="F465" s="93">
        <v>43449</v>
      </c>
      <c r="G465" s="93">
        <v>43112</v>
      </c>
      <c r="H465" s="94">
        <v>86425396</v>
      </c>
      <c r="I465" s="94">
        <v>86425396</v>
      </c>
      <c r="J465" s="85">
        <v>89.999998000000005</v>
      </c>
      <c r="K465" s="85" t="s">
        <v>21</v>
      </c>
      <c r="L465" s="30">
        <v>77782854.671492085</v>
      </c>
      <c r="M465" s="85">
        <v>100</v>
      </c>
      <c r="N465" s="94">
        <v>20</v>
      </c>
      <c r="O465" s="30">
        <v>17285079.199999999</v>
      </c>
      <c r="P465" s="30">
        <v>15556570.934298418</v>
      </c>
    </row>
    <row r="466" spans="1:16" ht="25.5" x14ac:dyDescent="0.2">
      <c r="A466" s="85" t="s">
        <v>2882</v>
      </c>
      <c r="B466" s="147" t="s">
        <v>1262</v>
      </c>
      <c r="C466" s="276" t="s">
        <v>1264</v>
      </c>
      <c r="D466" s="92" t="s">
        <v>1263</v>
      </c>
      <c r="E466" s="93">
        <v>42583</v>
      </c>
      <c r="F466" s="93">
        <v>43100</v>
      </c>
      <c r="G466" s="93">
        <v>42859</v>
      </c>
      <c r="H466" s="94">
        <v>80000000</v>
      </c>
      <c r="I466" s="94">
        <v>80000000</v>
      </c>
      <c r="J466" s="85">
        <v>90</v>
      </c>
      <c r="K466" s="85" t="s">
        <v>21</v>
      </c>
      <c r="L466" s="30">
        <v>72000000</v>
      </c>
      <c r="M466" s="85">
        <v>100</v>
      </c>
      <c r="N466" s="94">
        <v>20</v>
      </c>
      <c r="O466" s="30">
        <v>16000000</v>
      </c>
      <c r="P466" s="30">
        <v>14400000</v>
      </c>
    </row>
    <row r="467" spans="1:16" x14ac:dyDescent="0.2">
      <c r="A467" s="85" t="s">
        <v>2869</v>
      </c>
      <c r="B467" s="147" t="s">
        <v>912</v>
      </c>
      <c r="C467" s="276" t="s">
        <v>914</v>
      </c>
      <c r="D467" s="92" t="s">
        <v>913</v>
      </c>
      <c r="E467" s="93">
        <v>42583</v>
      </c>
      <c r="F467" s="93">
        <v>43100</v>
      </c>
      <c r="G467" s="93">
        <v>42856</v>
      </c>
      <c r="H467" s="94">
        <v>20000000</v>
      </c>
      <c r="I467" s="94">
        <v>20000000</v>
      </c>
      <c r="J467" s="85">
        <v>89.999994999999998</v>
      </c>
      <c r="K467" s="85" t="s">
        <v>21</v>
      </c>
      <c r="L467" s="30">
        <v>17999999</v>
      </c>
      <c r="M467" s="85">
        <v>100</v>
      </c>
      <c r="N467" s="94">
        <v>20</v>
      </c>
      <c r="O467" s="30">
        <v>4000000</v>
      </c>
      <c r="P467" s="30">
        <v>3599999.8</v>
      </c>
    </row>
    <row r="468" spans="1:16" ht="25.5" x14ac:dyDescent="0.2">
      <c r="A468" s="85" t="s">
        <v>2880</v>
      </c>
      <c r="B468" s="147" t="s">
        <v>1208</v>
      </c>
      <c r="C468" s="276" t="s">
        <v>1210</v>
      </c>
      <c r="D468" s="92" t="s">
        <v>1209</v>
      </c>
      <c r="E468" s="93">
        <v>42551</v>
      </c>
      <c r="F468" s="93">
        <v>43159</v>
      </c>
      <c r="G468" s="93">
        <v>42858</v>
      </c>
      <c r="H468" s="94">
        <v>127000000</v>
      </c>
      <c r="I468" s="94">
        <v>127000000</v>
      </c>
      <c r="J468" s="85">
        <v>89.999998000000005</v>
      </c>
      <c r="K468" s="85" t="s">
        <v>21</v>
      </c>
      <c r="L468" s="30">
        <v>114299997.45999999</v>
      </c>
      <c r="M468" s="85">
        <v>100</v>
      </c>
      <c r="N468" s="94">
        <v>20</v>
      </c>
      <c r="O468" s="30">
        <v>25400000</v>
      </c>
      <c r="P468" s="30">
        <v>22859999.491999999</v>
      </c>
    </row>
    <row r="469" spans="1:16" ht="25.5" x14ac:dyDescent="0.2">
      <c r="A469" s="85" t="s">
        <v>2869</v>
      </c>
      <c r="B469" s="147" t="s">
        <v>966</v>
      </c>
      <c r="C469" s="276" t="s">
        <v>968</v>
      </c>
      <c r="D469" s="92" t="s">
        <v>967</v>
      </c>
      <c r="E469" s="93">
        <v>42583</v>
      </c>
      <c r="F469" s="93">
        <v>43100</v>
      </c>
      <c r="G469" s="93">
        <v>42856</v>
      </c>
      <c r="H469" s="94">
        <v>60000000</v>
      </c>
      <c r="I469" s="94">
        <v>60000000</v>
      </c>
      <c r="J469" s="85">
        <v>89.999994999999998</v>
      </c>
      <c r="K469" s="85" t="s">
        <v>21</v>
      </c>
      <c r="L469" s="30">
        <v>53999997</v>
      </c>
      <c r="M469" s="85">
        <v>100</v>
      </c>
      <c r="N469" s="94">
        <v>20</v>
      </c>
      <c r="O469" s="30">
        <v>12000000</v>
      </c>
      <c r="P469" s="30">
        <v>10799999.4</v>
      </c>
    </row>
    <row r="470" spans="1:16" x14ac:dyDescent="0.2">
      <c r="A470" s="85" t="s">
        <v>2872</v>
      </c>
      <c r="B470" s="147" t="s">
        <v>1359</v>
      </c>
      <c r="C470" s="276" t="s">
        <v>1361</v>
      </c>
      <c r="D470" s="92" t="s">
        <v>1360</v>
      </c>
      <c r="E470" s="93">
        <v>42614</v>
      </c>
      <c r="F470" s="93">
        <v>43069</v>
      </c>
      <c r="G470" s="93">
        <v>42856</v>
      </c>
      <c r="H470" s="94">
        <v>111001890</v>
      </c>
      <c r="I470" s="94">
        <v>111001890</v>
      </c>
      <c r="J470" s="85">
        <v>89.960886000000002</v>
      </c>
      <c r="K470" s="85" t="s">
        <v>21</v>
      </c>
      <c r="L470" s="30">
        <v>99858283.720745414</v>
      </c>
      <c r="M470" s="85">
        <v>99.956541999999999</v>
      </c>
      <c r="N470" s="94">
        <v>20</v>
      </c>
      <c r="O470" s="30">
        <v>22200378</v>
      </c>
      <c r="P470" s="30">
        <v>19971656.744149085</v>
      </c>
    </row>
    <row r="471" spans="1:16" ht="51" x14ac:dyDescent="0.2">
      <c r="A471" s="85" t="s">
        <v>2868</v>
      </c>
      <c r="B471" s="147" t="s">
        <v>1678</v>
      </c>
      <c r="C471" s="276" t="s">
        <v>1680</v>
      </c>
      <c r="D471" s="92" t="s">
        <v>1679</v>
      </c>
      <c r="E471" s="93">
        <v>42491</v>
      </c>
      <c r="F471" s="93">
        <v>42978</v>
      </c>
      <c r="G471" s="93">
        <v>42859</v>
      </c>
      <c r="H471" s="94">
        <v>71271187</v>
      </c>
      <c r="I471" s="94">
        <v>71271187</v>
      </c>
      <c r="J471" s="85">
        <v>90</v>
      </c>
      <c r="K471" s="85" t="s">
        <v>21</v>
      </c>
      <c r="L471" s="30">
        <v>64144068.299999997</v>
      </c>
      <c r="M471" s="85">
        <v>100</v>
      </c>
      <c r="N471" s="94">
        <v>20</v>
      </c>
      <c r="O471" s="30">
        <v>14254237.4</v>
      </c>
      <c r="P471" s="30">
        <v>12828813.66</v>
      </c>
    </row>
    <row r="472" spans="1:16" ht="25.5" x14ac:dyDescent="0.2">
      <c r="A472" s="85" t="s">
        <v>2868</v>
      </c>
      <c r="B472" s="147" t="s">
        <v>1681</v>
      </c>
      <c r="C472" s="276" t="s">
        <v>1683</v>
      </c>
      <c r="D472" s="92" t="s">
        <v>1682</v>
      </c>
      <c r="E472" s="93">
        <v>42552</v>
      </c>
      <c r="F472" s="93">
        <v>43100</v>
      </c>
      <c r="G472" s="93">
        <v>42859</v>
      </c>
      <c r="H472" s="94">
        <v>78023720</v>
      </c>
      <c r="I472" s="94">
        <v>78023720</v>
      </c>
      <c r="J472" s="85">
        <v>89.999999000000003</v>
      </c>
      <c r="K472" s="85" t="s">
        <v>21</v>
      </c>
      <c r="L472" s="30">
        <v>70221347.219762802</v>
      </c>
      <c r="M472" s="85">
        <v>100</v>
      </c>
      <c r="N472" s="94">
        <v>20</v>
      </c>
      <c r="O472" s="30">
        <v>15604744</v>
      </c>
      <c r="P472" s="30">
        <v>14044269.44395256</v>
      </c>
    </row>
    <row r="473" spans="1:16" x14ac:dyDescent="0.2">
      <c r="A473" s="85" t="s">
        <v>2868</v>
      </c>
      <c r="B473" s="147" t="s">
        <v>1672</v>
      </c>
      <c r="C473" s="276" t="s">
        <v>1674</v>
      </c>
      <c r="D473" s="92" t="s">
        <v>1673</v>
      </c>
      <c r="E473" s="93">
        <v>42675</v>
      </c>
      <c r="F473" s="93">
        <v>43373</v>
      </c>
      <c r="G473" s="93">
        <v>42859</v>
      </c>
      <c r="H473" s="94">
        <v>50380900</v>
      </c>
      <c r="I473" s="94">
        <v>50380900</v>
      </c>
      <c r="J473" s="85">
        <v>86.468543999999994</v>
      </c>
      <c r="K473" s="85" t="s">
        <v>21</v>
      </c>
      <c r="L473" s="30">
        <v>43563630.684095994</v>
      </c>
      <c r="M473" s="85">
        <v>96.076165000000003</v>
      </c>
      <c r="N473" s="94">
        <v>20</v>
      </c>
      <c r="O473" s="30">
        <v>10076180</v>
      </c>
      <c r="P473" s="30">
        <v>8712726.1368191987</v>
      </c>
    </row>
    <row r="474" spans="1:16" ht="38.25" x14ac:dyDescent="0.2">
      <c r="A474" s="85" t="s">
        <v>2863</v>
      </c>
      <c r="B474" s="147" t="s">
        <v>1068</v>
      </c>
      <c r="C474" s="276" t="s">
        <v>1070</v>
      </c>
      <c r="D474" s="92" t="s">
        <v>1069</v>
      </c>
      <c r="E474" s="93">
        <v>42614</v>
      </c>
      <c r="F474" s="93">
        <v>43343</v>
      </c>
      <c r="G474" s="93">
        <v>42871</v>
      </c>
      <c r="H474" s="94">
        <v>310000000</v>
      </c>
      <c r="I474" s="94">
        <v>310000000</v>
      </c>
      <c r="J474" s="85">
        <v>89.657668000000001</v>
      </c>
      <c r="K474" s="85" t="s">
        <v>21</v>
      </c>
      <c r="L474" s="30">
        <v>277938770.80000001</v>
      </c>
      <c r="M474" s="85">
        <v>99.619632999999993</v>
      </c>
      <c r="N474" s="94">
        <v>20</v>
      </c>
      <c r="O474" s="30">
        <v>62000000</v>
      </c>
      <c r="P474" s="30">
        <v>55587754.159999996</v>
      </c>
    </row>
    <row r="475" spans="1:16" ht="25.5" x14ac:dyDescent="0.2">
      <c r="A475" s="85" t="s">
        <v>2861</v>
      </c>
      <c r="B475" s="147" t="s">
        <v>1720</v>
      </c>
      <c r="C475" s="276" t="s">
        <v>1722</v>
      </c>
      <c r="D475" s="92" t="s">
        <v>1721</v>
      </c>
      <c r="E475" s="93">
        <v>42522</v>
      </c>
      <c r="F475" s="93">
        <v>43190</v>
      </c>
      <c r="G475" s="93">
        <v>42856</v>
      </c>
      <c r="H475" s="94">
        <v>78930271</v>
      </c>
      <c r="I475" s="94">
        <v>78930271</v>
      </c>
      <c r="J475" s="85">
        <v>89.999994000000001</v>
      </c>
      <c r="K475" s="85" t="s">
        <v>21</v>
      </c>
      <c r="L475" s="30">
        <v>71037239.164183736</v>
      </c>
      <c r="M475" s="85">
        <v>100</v>
      </c>
      <c r="N475" s="94">
        <v>20</v>
      </c>
      <c r="O475" s="30">
        <v>15786054.199999999</v>
      </c>
      <c r="P475" s="30">
        <v>14207447.832836747</v>
      </c>
    </row>
    <row r="476" spans="1:16" ht="25.5" x14ac:dyDescent="0.2">
      <c r="A476" s="85" t="s">
        <v>2871</v>
      </c>
      <c r="B476" s="147" t="s">
        <v>1848</v>
      </c>
      <c r="C476" s="276" t="s">
        <v>1850</v>
      </c>
      <c r="D476" s="92" t="s">
        <v>1849</v>
      </c>
      <c r="E476" s="93">
        <v>43102</v>
      </c>
      <c r="F476" s="93">
        <v>43830</v>
      </c>
      <c r="G476" s="93">
        <v>43112</v>
      </c>
      <c r="H476" s="94">
        <v>133587064</v>
      </c>
      <c r="I476" s="94">
        <v>133587064</v>
      </c>
      <c r="J476" s="85">
        <v>89.999999000000003</v>
      </c>
      <c r="K476" s="85" t="s">
        <v>21</v>
      </c>
      <c r="L476" s="30">
        <v>120228356.26412937</v>
      </c>
      <c r="M476" s="85">
        <v>100</v>
      </c>
      <c r="N476" s="94">
        <v>20</v>
      </c>
      <c r="O476" s="30">
        <v>26717412.800000001</v>
      </c>
      <c r="P476" s="30">
        <v>24045671.252825875</v>
      </c>
    </row>
    <row r="477" spans="1:16" x14ac:dyDescent="0.2">
      <c r="A477" s="85" t="s">
        <v>2867</v>
      </c>
      <c r="B477" s="147" t="s">
        <v>1451</v>
      </c>
      <c r="C477" s="276" t="s">
        <v>1453</v>
      </c>
      <c r="D477" s="92" t="s">
        <v>1452</v>
      </c>
      <c r="E477" s="93">
        <v>42767</v>
      </c>
      <c r="F477" s="93">
        <v>43069</v>
      </c>
      <c r="G477" s="93">
        <v>42858</v>
      </c>
      <c r="H477" s="94">
        <v>122413903</v>
      </c>
      <c r="I477" s="94">
        <v>122413903</v>
      </c>
      <c r="J477" s="85">
        <v>87.621489999999994</v>
      </c>
      <c r="K477" s="85" t="s">
        <v>21</v>
      </c>
      <c r="L477" s="30">
        <v>107260885.77575471</v>
      </c>
      <c r="M477" s="85">
        <v>97.357213999999999</v>
      </c>
      <c r="N477" s="94">
        <v>20</v>
      </c>
      <c r="O477" s="30">
        <v>24482780.600000001</v>
      </c>
      <c r="P477" s="30">
        <v>21452177.155150939</v>
      </c>
    </row>
    <row r="478" spans="1:16" x14ac:dyDescent="0.2">
      <c r="A478" s="85" t="s">
        <v>2868</v>
      </c>
      <c r="B478" s="147" t="s">
        <v>1675</v>
      </c>
      <c r="C478" s="276" t="s">
        <v>1677</v>
      </c>
      <c r="D478" s="92" t="s">
        <v>1676</v>
      </c>
      <c r="E478" s="93">
        <v>42583</v>
      </c>
      <c r="F478" s="93">
        <v>43677</v>
      </c>
      <c r="G478" s="93">
        <v>42859</v>
      </c>
      <c r="H478" s="94">
        <v>116253053</v>
      </c>
      <c r="I478" s="94">
        <v>118090489</v>
      </c>
      <c r="J478" s="85">
        <v>89.999999000000003</v>
      </c>
      <c r="K478" s="85" t="s">
        <v>21</v>
      </c>
      <c r="L478" s="30">
        <v>106281438.91909511</v>
      </c>
      <c r="M478" s="85">
        <v>100</v>
      </c>
      <c r="N478" s="94">
        <v>20</v>
      </c>
      <c r="O478" s="30">
        <v>23618097.800000001</v>
      </c>
      <c r="P478" s="30">
        <v>21256287.783819024</v>
      </c>
    </row>
    <row r="479" spans="1:16" ht="25.5" x14ac:dyDescent="0.2">
      <c r="A479" s="85" t="s">
        <v>2868</v>
      </c>
      <c r="B479" s="147" t="s">
        <v>1696</v>
      </c>
      <c r="C479" s="276" t="s">
        <v>1697</v>
      </c>
      <c r="D479" s="92" t="s">
        <v>497</v>
      </c>
      <c r="E479" s="93">
        <v>42529</v>
      </c>
      <c r="F479" s="93">
        <v>43373</v>
      </c>
      <c r="G479" s="93">
        <v>42859</v>
      </c>
      <c r="H479" s="94">
        <v>77032124</v>
      </c>
      <c r="I479" s="94">
        <v>77032124</v>
      </c>
      <c r="J479" s="85">
        <v>89.999998000000005</v>
      </c>
      <c r="K479" s="85" t="s">
        <v>21</v>
      </c>
      <c r="L479" s="30">
        <v>69328910.059357524</v>
      </c>
      <c r="M479" s="85">
        <v>100</v>
      </c>
      <c r="N479" s="94">
        <v>20</v>
      </c>
      <c r="O479" s="30">
        <v>15406424.800000001</v>
      </c>
      <c r="P479" s="30">
        <v>13865782.011871506</v>
      </c>
    </row>
    <row r="480" spans="1:16" ht="25.5" x14ac:dyDescent="0.2">
      <c r="A480" s="85" t="s">
        <v>2871</v>
      </c>
      <c r="B480" s="147" t="s">
        <v>1870</v>
      </c>
      <c r="C480" s="276" t="s">
        <v>1872</v>
      </c>
      <c r="D480" s="92" t="s">
        <v>1871</v>
      </c>
      <c r="E480" s="93">
        <v>43070</v>
      </c>
      <c r="F480" s="93">
        <v>43449</v>
      </c>
      <c r="G480" s="93">
        <v>43112</v>
      </c>
      <c r="H480" s="94">
        <v>114687413</v>
      </c>
      <c r="I480" s="94">
        <v>114687413</v>
      </c>
      <c r="J480" s="85">
        <v>89.999999000000003</v>
      </c>
      <c r="K480" s="85" t="s">
        <v>21</v>
      </c>
      <c r="L480" s="30">
        <v>103218670.55312587</v>
      </c>
      <c r="M480" s="85">
        <v>100</v>
      </c>
      <c r="N480" s="94">
        <v>20</v>
      </c>
      <c r="O480" s="30">
        <v>22937482.600000001</v>
      </c>
      <c r="P480" s="30">
        <v>20643734.110625174</v>
      </c>
    </row>
    <row r="481" spans="1:16" ht="25.5" x14ac:dyDescent="0.2">
      <c r="A481" s="85" t="s">
        <v>2876</v>
      </c>
      <c r="B481" s="147" t="s">
        <v>1741</v>
      </c>
      <c r="C481" s="276" t="s">
        <v>1743</v>
      </c>
      <c r="D481" s="92" t="s">
        <v>1742</v>
      </c>
      <c r="E481" s="93">
        <v>42614</v>
      </c>
      <c r="F481" s="93">
        <v>43008</v>
      </c>
      <c r="G481" s="93">
        <v>42858</v>
      </c>
      <c r="H481" s="94">
        <v>54997118</v>
      </c>
      <c r="I481" s="94">
        <v>54997118</v>
      </c>
      <c r="J481" s="85">
        <v>90.000000999999997</v>
      </c>
      <c r="K481" s="85" t="s">
        <v>21</v>
      </c>
      <c r="L481" s="30">
        <v>49497406.749971181</v>
      </c>
      <c r="M481" s="85">
        <v>100</v>
      </c>
      <c r="N481" s="94">
        <v>20</v>
      </c>
      <c r="O481" s="30">
        <v>10999423.6</v>
      </c>
      <c r="P481" s="30">
        <v>9899481.3499942366</v>
      </c>
    </row>
    <row r="482" spans="1:16" x14ac:dyDescent="0.2">
      <c r="A482" s="85" t="s">
        <v>2872</v>
      </c>
      <c r="B482" s="147" t="s">
        <v>1368</v>
      </c>
      <c r="C482" s="276" t="s">
        <v>1370</v>
      </c>
      <c r="D482" s="92" t="s">
        <v>1369</v>
      </c>
      <c r="E482" s="93">
        <v>42614</v>
      </c>
      <c r="F482" s="93">
        <v>43069</v>
      </c>
      <c r="G482" s="93">
        <v>42856</v>
      </c>
      <c r="H482" s="94">
        <v>69999758</v>
      </c>
      <c r="I482" s="94">
        <v>69999758</v>
      </c>
      <c r="J482" s="85">
        <v>89.999994999999998</v>
      </c>
      <c r="K482" s="85" t="s">
        <v>21</v>
      </c>
      <c r="L482" s="30">
        <v>62999778.700012103</v>
      </c>
      <c r="M482" s="85">
        <v>100</v>
      </c>
      <c r="N482" s="94">
        <v>20</v>
      </c>
      <c r="O482" s="30">
        <v>13999951.6</v>
      </c>
      <c r="P482" s="30">
        <v>12599955.74000242</v>
      </c>
    </row>
    <row r="483" spans="1:16" ht="25.5" x14ac:dyDescent="0.2">
      <c r="A483" s="85" t="s">
        <v>2872</v>
      </c>
      <c r="B483" s="147" t="s">
        <v>1448</v>
      </c>
      <c r="C483" s="276" t="s">
        <v>1450</v>
      </c>
      <c r="D483" s="92" t="s">
        <v>1449</v>
      </c>
      <c r="E483" s="93">
        <v>42614</v>
      </c>
      <c r="F483" s="93">
        <v>43465</v>
      </c>
      <c r="G483" s="93">
        <v>42856</v>
      </c>
      <c r="H483" s="94">
        <v>199717027</v>
      </c>
      <c r="I483" s="94">
        <v>199717027</v>
      </c>
      <c r="J483" s="85">
        <v>89.913640999999998</v>
      </c>
      <c r="K483" s="85" t="s">
        <v>21</v>
      </c>
      <c r="L483" s="30">
        <v>179572850.67265308</v>
      </c>
      <c r="M483" s="85">
        <v>99.904048000000003</v>
      </c>
      <c r="N483" s="94">
        <v>20</v>
      </c>
      <c r="O483" s="30">
        <v>39943405.399999999</v>
      </c>
      <c r="P483" s="30">
        <v>35914570.134530619</v>
      </c>
    </row>
    <row r="484" spans="1:16" ht="25.5" x14ac:dyDescent="0.2">
      <c r="A484" s="85" t="s">
        <v>2867</v>
      </c>
      <c r="B484" s="147" t="s">
        <v>1475</v>
      </c>
      <c r="C484" s="276" t="s">
        <v>1477</v>
      </c>
      <c r="D484" s="92" t="s">
        <v>1476</v>
      </c>
      <c r="E484" s="93">
        <v>42644</v>
      </c>
      <c r="F484" s="93">
        <v>43281</v>
      </c>
      <c r="G484" s="93">
        <v>42858</v>
      </c>
      <c r="H484" s="94">
        <v>99574640</v>
      </c>
      <c r="I484" s="94">
        <v>99574640</v>
      </c>
      <c r="J484" s="85">
        <v>90</v>
      </c>
      <c r="K484" s="85" t="s">
        <v>21</v>
      </c>
      <c r="L484" s="30">
        <v>89617176</v>
      </c>
      <c r="M484" s="85">
        <v>100</v>
      </c>
      <c r="N484" s="94">
        <v>20</v>
      </c>
      <c r="O484" s="30">
        <v>19914928</v>
      </c>
      <c r="P484" s="30">
        <v>17923435.199999999</v>
      </c>
    </row>
    <row r="485" spans="1:16" x14ac:dyDescent="0.2">
      <c r="A485" s="85" t="s">
        <v>2872</v>
      </c>
      <c r="B485" s="147" t="s">
        <v>1362</v>
      </c>
      <c r="C485" s="276" t="s">
        <v>1364</v>
      </c>
      <c r="D485" s="92" t="s">
        <v>1363</v>
      </c>
      <c r="E485" s="93">
        <v>42614</v>
      </c>
      <c r="F485" s="93">
        <v>43069</v>
      </c>
      <c r="G485" s="93">
        <v>42856</v>
      </c>
      <c r="H485" s="94">
        <v>47999999</v>
      </c>
      <c r="I485" s="94">
        <v>47999999</v>
      </c>
      <c r="J485" s="85">
        <v>89.999995999999996</v>
      </c>
      <c r="K485" s="85" t="s">
        <v>21</v>
      </c>
      <c r="L485" s="30">
        <v>43199997.180000037</v>
      </c>
      <c r="M485" s="85">
        <v>100</v>
      </c>
      <c r="N485" s="94">
        <v>20</v>
      </c>
      <c r="O485" s="30">
        <v>9599999.8000000007</v>
      </c>
      <c r="P485" s="30">
        <v>8639999.4360000081</v>
      </c>
    </row>
    <row r="486" spans="1:16" x14ac:dyDescent="0.2">
      <c r="A486" s="85" t="s">
        <v>2869</v>
      </c>
      <c r="B486" s="147" t="s">
        <v>900</v>
      </c>
      <c r="C486" s="276" t="s">
        <v>902</v>
      </c>
      <c r="D486" s="92" t="s">
        <v>901</v>
      </c>
      <c r="E486" s="93">
        <v>42583</v>
      </c>
      <c r="F486" s="93">
        <v>43100</v>
      </c>
      <c r="G486" s="93">
        <v>42856</v>
      </c>
      <c r="H486" s="94">
        <v>26000000</v>
      </c>
      <c r="I486" s="94">
        <v>26000000</v>
      </c>
      <c r="J486" s="85">
        <v>90</v>
      </c>
      <c r="K486" s="85" t="s">
        <v>21</v>
      </c>
      <c r="L486" s="30">
        <v>23400000</v>
      </c>
      <c r="M486" s="85">
        <v>100</v>
      </c>
      <c r="N486" s="94">
        <v>20</v>
      </c>
      <c r="O486" s="30">
        <v>5200000</v>
      </c>
      <c r="P486" s="30">
        <v>4680000</v>
      </c>
    </row>
    <row r="487" spans="1:16" ht="38.25" x14ac:dyDescent="0.2">
      <c r="A487" s="85" t="s">
        <v>2871</v>
      </c>
      <c r="B487" s="147" t="s">
        <v>753</v>
      </c>
      <c r="C487" s="276" t="s">
        <v>1818</v>
      </c>
      <c r="D487" s="92" t="s">
        <v>395</v>
      </c>
      <c r="E487" s="93">
        <v>42979</v>
      </c>
      <c r="F487" s="93">
        <v>43769</v>
      </c>
      <c r="G487" s="93">
        <v>43284</v>
      </c>
      <c r="H487" s="94">
        <v>150000000</v>
      </c>
      <c r="I487" s="94">
        <v>150000000</v>
      </c>
      <c r="J487" s="85">
        <v>89.999999000000003</v>
      </c>
      <c r="K487" s="85" t="s">
        <v>21</v>
      </c>
      <c r="L487" s="30">
        <v>134999998.5</v>
      </c>
      <c r="M487" s="85">
        <v>100</v>
      </c>
      <c r="N487" s="94">
        <v>20</v>
      </c>
      <c r="O487" s="30">
        <v>30000000</v>
      </c>
      <c r="P487" s="30">
        <v>26999999.699999999</v>
      </c>
    </row>
    <row r="488" spans="1:16" ht="25.5" x14ac:dyDescent="0.2">
      <c r="A488" s="85" t="s">
        <v>2880</v>
      </c>
      <c r="B488" s="147" t="s">
        <v>1230</v>
      </c>
      <c r="C488" s="276" t="s">
        <v>1232</v>
      </c>
      <c r="D488" s="92" t="s">
        <v>1231</v>
      </c>
      <c r="E488" s="93">
        <v>42614</v>
      </c>
      <c r="F488" s="93">
        <v>43159</v>
      </c>
      <c r="G488" s="93">
        <v>42858</v>
      </c>
      <c r="H488" s="94">
        <v>80000000</v>
      </c>
      <c r="I488" s="94">
        <v>80000000</v>
      </c>
      <c r="J488" s="85">
        <v>89.999999000000003</v>
      </c>
      <c r="K488" s="85" t="s">
        <v>21</v>
      </c>
      <c r="L488" s="30">
        <v>71999999.200000003</v>
      </c>
      <c r="M488" s="85">
        <v>100</v>
      </c>
      <c r="N488" s="94">
        <v>20</v>
      </c>
      <c r="O488" s="30">
        <v>16000000</v>
      </c>
      <c r="P488" s="30">
        <v>14399999.84</v>
      </c>
    </row>
    <row r="489" spans="1:16" ht="25.5" x14ac:dyDescent="0.2">
      <c r="A489" s="85" t="s">
        <v>2868</v>
      </c>
      <c r="B489" s="147" t="s">
        <v>1669</v>
      </c>
      <c r="C489" s="276" t="s">
        <v>1671</v>
      </c>
      <c r="D489" s="92" t="s">
        <v>1670</v>
      </c>
      <c r="E489" s="93">
        <v>42522</v>
      </c>
      <c r="F489" s="93">
        <v>42825</v>
      </c>
      <c r="G489" s="93">
        <v>42859</v>
      </c>
      <c r="H489" s="94">
        <v>23645975</v>
      </c>
      <c r="I489" s="94">
        <v>23645975</v>
      </c>
      <c r="J489" s="85">
        <v>89.999993000000003</v>
      </c>
      <c r="K489" s="85" t="s">
        <v>21</v>
      </c>
      <c r="L489" s="30">
        <v>21281375.844781753</v>
      </c>
      <c r="M489" s="85">
        <v>100</v>
      </c>
      <c r="N489" s="94">
        <v>20</v>
      </c>
      <c r="O489" s="30">
        <v>4729195</v>
      </c>
      <c r="P489" s="30">
        <v>4256275.1689563505</v>
      </c>
    </row>
    <row r="490" spans="1:16" ht="25.5" x14ac:dyDescent="0.2">
      <c r="A490" s="85" t="s">
        <v>2863</v>
      </c>
      <c r="B490" s="147" t="s">
        <v>1007</v>
      </c>
      <c r="C490" s="276" t="s">
        <v>1009</v>
      </c>
      <c r="D490" s="92" t="s">
        <v>1008</v>
      </c>
      <c r="E490" s="93">
        <v>42552</v>
      </c>
      <c r="F490" s="93">
        <v>43190</v>
      </c>
      <c r="G490" s="93">
        <v>42871</v>
      </c>
      <c r="H490" s="94">
        <v>141876999</v>
      </c>
      <c r="I490" s="94">
        <v>141876999</v>
      </c>
      <c r="J490" s="85">
        <v>89.999999000000003</v>
      </c>
      <c r="K490" s="85" t="s">
        <v>21</v>
      </c>
      <c r="L490" s="30">
        <v>127689297.68123001</v>
      </c>
      <c r="M490" s="85">
        <v>100</v>
      </c>
      <c r="N490" s="94">
        <v>20</v>
      </c>
      <c r="O490" s="30">
        <v>28375399.800000001</v>
      </c>
      <c r="P490" s="30">
        <v>25537859.536246005</v>
      </c>
    </row>
    <row r="491" spans="1:16" x14ac:dyDescent="0.2">
      <c r="A491" s="85" t="s">
        <v>2863</v>
      </c>
      <c r="B491" s="147" t="s">
        <v>1032</v>
      </c>
      <c r="C491" s="276" t="s">
        <v>1034</v>
      </c>
      <c r="D491" s="92" t="s">
        <v>1033</v>
      </c>
      <c r="E491" s="93">
        <v>42628</v>
      </c>
      <c r="F491" s="93">
        <v>42947</v>
      </c>
      <c r="G491" s="93">
        <v>42871</v>
      </c>
      <c r="H491" s="94">
        <v>115630812</v>
      </c>
      <c r="I491" s="94">
        <v>115630812</v>
      </c>
      <c r="J491" s="85">
        <v>89.999994999999998</v>
      </c>
      <c r="K491" s="85" t="s">
        <v>21</v>
      </c>
      <c r="L491" s="30">
        <v>104067725.01845939</v>
      </c>
      <c r="M491" s="85">
        <v>100</v>
      </c>
      <c r="N491" s="94">
        <v>20</v>
      </c>
      <c r="O491" s="30">
        <v>23126162.399999999</v>
      </c>
      <c r="P491" s="30">
        <v>20813545.003691878</v>
      </c>
    </row>
    <row r="492" spans="1:16" x14ac:dyDescent="0.2">
      <c r="A492" s="85" t="s">
        <v>2866</v>
      </c>
      <c r="B492" s="147" t="s">
        <v>1645</v>
      </c>
      <c r="C492" s="276" t="s">
        <v>1647</v>
      </c>
      <c r="D492" s="92" t="s">
        <v>1646</v>
      </c>
      <c r="E492" s="93">
        <v>42583</v>
      </c>
      <c r="F492" s="93">
        <v>43100</v>
      </c>
      <c r="G492" s="93">
        <v>42870</v>
      </c>
      <c r="H492" s="94">
        <v>147081247</v>
      </c>
      <c r="I492" s="94">
        <v>147081247</v>
      </c>
      <c r="J492" s="85">
        <v>89.999999000000003</v>
      </c>
      <c r="K492" s="85" t="s">
        <v>21</v>
      </c>
      <c r="L492" s="30">
        <v>132373120.82918753</v>
      </c>
      <c r="M492" s="85">
        <v>100</v>
      </c>
      <c r="N492" s="94">
        <v>20</v>
      </c>
      <c r="O492" s="30">
        <v>29416249.399999999</v>
      </c>
      <c r="P492" s="30">
        <v>26474624.165837508</v>
      </c>
    </row>
    <row r="493" spans="1:16" x14ac:dyDescent="0.2">
      <c r="A493" s="85" t="s">
        <v>2871</v>
      </c>
      <c r="B493" s="147" t="s">
        <v>1876</v>
      </c>
      <c r="C493" s="276" t="s">
        <v>1878</v>
      </c>
      <c r="D493" s="92" t="s">
        <v>1877</v>
      </c>
      <c r="E493" s="93">
        <v>43282</v>
      </c>
      <c r="F493" s="93">
        <v>43708</v>
      </c>
      <c r="G493" s="93">
        <v>43213</v>
      </c>
      <c r="H493" s="94">
        <v>95279147</v>
      </c>
      <c r="I493" s="94">
        <v>95279147</v>
      </c>
      <c r="J493" s="85">
        <v>89.999998000000005</v>
      </c>
      <c r="K493" s="85" t="s">
        <v>21</v>
      </c>
      <c r="L493" s="30">
        <v>85751230.394417062</v>
      </c>
      <c r="M493" s="85">
        <v>100</v>
      </c>
      <c r="N493" s="94">
        <v>20</v>
      </c>
      <c r="O493" s="30">
        <v>19055829.399999999</v>
      </c>
      <c r="P493" s="30">
        <v>17150246.078883413</v>
      </c>
    </row>
    <row r="494" spans="1:16" ht="38.25" x14ac:dyDescent="0.2">
      <c r="A494" s="85" t="s">
        <v>2874</v>
      </c>
      <c r="B494" s="147" t="s">
        <v>1088</v>
      </c>
      <c r="C494" s="276" t="s">
        <v>1090</v>
      </c>
      <c r="D494" s="92" t="s">
        <v>1089</v>
      </c>
      <c r="E494" s="93">
        <v>42614</v>
      </c>
      <c r="F494" s="93">
        <v>43524</v>
      </c>
      <c r="G494" s="93">
        <v>42856</v>
      </c>
      <c r="H494" s="94">
        <v>101508550</v>
      </c>
      <c r="I494" s="94">
        <v>101508550</v>
      </c>
      <c r="J494" s="85">
        <v>89.999999000000003</v>
      </c>
      <c r="K494" s="85" t="s">
        <v>21</v>
      </c>
      <c r="L494" s="30">
        <v>91357693.984914497</v>
      </c>
      <c r="M494" s="85">
        <v>100</v>
      </c>
      <c r="N494" s="94">
        <v>20</v>
      </c>
      <c r="O494" s="30">
        <v>20301710</v>
      </c>
      <c r="P494" s="30">
        <v>18271538.796982899</v>
      </c>
    </row>
    <row r="495" spans="1:16" x14ac:dyDescent="0.2">
      <c r="A495" s="85" t="s">
        <v>2866</v>
      </c>
      <c r="B495" s="147" t="s">
        <v>1634</v>
      </c>
      <c r="C495" s="276" t="s">
        <v>1635</v>
      </c>
      <c r="D495" s="92" t="s">
        <v>358</v>
      </c>
      <c r="E495" s="93">
        <v>42552</v>
      </c>
      <c r="F495" s="93">
        <v>43069</v>
      </c>
      <c r="G495" s="93">
        <v>42870</v>
      </c>
      <c r="H495" s="94">
        <v>87339559</v>
      </c>
      <c r="I495" s="94">
        <v>87339559</v>
      </c>
      <c r="J495" s="85">
        <v>89.999999000000003</v>
      </c>
      <c r="K495" s="85" t="s">
        <v>21</v>
      </c>
      <c r="L495" s="30">
        <v>78605602.226604417</v>
      </c>
      <c r="M495" s="85">
        <v>100</v>
      </c>
      <c r="N495" s="94">
        <v>20</v>
      </c>
      <c r="O495" s="30">
        <v>17467911.800000001</v>
      </c>
      <c r="P495" s="30">
        <v>15721120.445320882</v>
      </c>
    </row>
    <row r="496" spans="1:16" ht="25.5" x14ac:dyDescent="0.2">
      <c r="A496" s="85" t="s">
        <v>2868</v>
      </c>
      <c r="B496" s="147" t="s">
        <v>1663</v>
      </c>
      <c r="C496" s="276" t="s">
        <v>1665</v>
      </c>
      <c r="D496" s="92" t="s">
        <v>1664</v>
      </c>
      <c r="E496" s="93">
        <v>42552</v>
      </c>
      <c r="F496" s="93">
        <v>43008</v>
      </c>
      <c r="G496" s="93">
        <v>42859</v>
      </c>
      <c r="H496" s="94">
        <v>46478050</v>
      </c>
      <c r="I496" s="94">
        <v>46478050</v>
      </c>
      <c r="J496" s="85">
        <v>89.999998000000005</v>
      </c>
      <c r="K496" s="85" t="s">
        <v>21</v>
      </c>
      <c r="L496" s="30">
        <v>41830244.070439003</v>
      </c>
      <c r="M496" s="85">
        <v>100</v>
      </c>
      <c r="N496" s="94">
        <v>20</v>
      </c>
      <c r="O496" s="30">
        <v>9295610</v>
      </c>
      <c r="P496" s="30">
        <v>8366048.8140878007</v>
      </c>
    </row>
    <row r="497" spans="1:16" ht="25.5" x14ac:dyDescent="0.2">
      <c r="A497" s="85" t="s">
        <v>2862</v>
      </c>
      <c r="B497" s="147" t="s">
        <v>721</v>
      </c>
      <c r="C497" s="276" t="s">
        <v>1117</v>
      </c>
      <c r="D497" s="92" t="s">
        <v>722</v>
      </c>
      <c r="E497" s="93">
        <v>42643</v>
      </c>
      <c r="F497" s="93">
        <v>43008</v>
      </c>
      <c r="G497" s="93">
        <v>42856</v>
      </c>
      <c r="H497" s="94">
        <v>40000555</v>
      </c>
      <c r="I497" s="94">
        <v>40000555</v>
      </c>
      <c r="J497" s="85">
        <v>89.999999000000003</v>
      </c>
      <c r="K497" s="85" t="s">
        <v>21</v>
      </c>
      <c r="L497" s="30">
        <v>36000499.099994451</v>
      </c>
      <c r="M497" s="85">
        <v>100</v>
      </c>
      <c r="N497" s="94">
        <v>20</v>
      </c>
      <c r="O497" s="30">
        <v>8000111</v>
      </c>
      <c r="P497" s="30">
        <v>7200099.8199988902</v>
      </c>
    </row>
    <row r="498" spans="1:16" x14ac:dyDescent="0.2">
      <c r="A498" s="85" t="s">
        <v>2877</v>
      </c>
      <c r="B498" s="147" t="s">
        <v>1956</v>
      </c>
      <c r="C498" s="276" t="s">
        <v>1958</v>
      </c>
      <c r="D498" s="92" t="s">
        <v>1957</v>
      </c>
      <c r="E498" s="93">
        <v>43009</v>
      </c>
      <c r="F498" s="93">
        <v>43646</v>
      </c>
      <c r="G498" s="93">
        <v>43089</v>
      </c>
      <c r="H498" s="94">
        <v>129914210</v>
      </c>
      <c r="I498" s="94">
        <v>129914210</v>
      </c>
      <c r="J498" s="85">
        <v>90</v>
      </c>
      <c r="K498" s="85" t="s">
        <v>21</v>
      </c>
      <c r="L498" s="30">
        <v>116922789</v>
      </c>
      <c r="M498" s="85">
        <v>100</v>
      </c>
      <c r="N498" s="94">
        <v>20</v>
      </c>
      <c r="O498" s="30">
        <v>25982842</v>
      </c>
      <c r="P498" s="30">
        <v>23384557.800000001</v>
      </c>
    </row>
    <row r="499" spans="1:16" ht="25.5" x14ac:dyDescent="0.2">
      <c r="A499" s="85" t="s">
        <v>2871</v>
      </c>
      <c r="B499" s="147" t="s">
        <v>1820</v>
      </c>
      <c r="C499" s="276" t="s">
        <v>1822</v>
      </c>
      <c r="D499" s="92" t="s">
        <v>1821</v>
      </c>
      <c r="E499" s="93">
        <v>43101</v>
      </c>
      <c r="F499" s="93">
        <v>43465</v>
      </c>
      <c r="G499" s="93">
        <v>43112</v>
      </c>
      <c r="H499" s="94">
        <v>84995000</v>
      </c>
      <c r="I499" s="94">
        <v>84995000</v>
      </c>
      <c r="J499" s="85">
        <v>89.999999000000003</v>
      </c>
      <c r="K499" s="85" t="s">
        <v>21</v>
      </c>
      <c r="L499" s="30">
        <v>76495499.150049999</v>
      </c>
      <c r="M499" s="85">
        <v>100</v>
      </c>
      <c r="N499" s="94">
        <v>20</v>
      </c>
      <c r="O499" s="30">
        <v>16999000</v>
      </c>
      <c r="P499" s="30">
        <v>15299099.830009999</v>
      </c>
    </row>
    <row r="500" spans="1:16" ht="25.5" x14ac:dyDescent="0.2">
      <c r="A500" s="85" t="s">
        <v>2867</v>
      </c>
      <c r="B500" s="147" t="s">
        <v>1461</v>
      </c>
      <c r="C500" s="276" t="s">
        <v>1463</v>
      </c>
      <c r="D500" s="92" t="s">
        <v>1462</v>
      </c>
      <c r="E500" s="93">
        <v>42644</v>
      </c>
      <c r="F500" s="93">
        <v>43069</v>
      </c>
      <c r="G500" s="93">
        <v>42858</v>
      </c>
      <c r="H500" s="94">
        <v>199215678</v>
      </c>
      <c r="I500" s="94">
        <v>199215678</v>
      </c>
      <c r="J500" s="85">
        <v>89.999996999999993</v>
      </c>
      <c r="K500" s="85" t="s">
        <v>21</v>
      </c>
      <c r="L500" s="30">
        <v>179294104.22352967</v>
      </c>
      <c r="M500" s="85">
        <v>100</v>
      </c>
      <c r="N500" s="94">
        <v>20</v>
      </c>
      <c r="O500" s="30">
        <v>39843135.600000001</v>
      </c>
      <c r="P500" s="30">
        <v>35858820.844705932</v>
      </c>
    </row>
    <row r="501" spans="1:16" ht="25.5" x14ac:dyDescent="0.2">
      <c r="A501" s="85" t="s">
        <v>2861</v>
      </c>
      <c r="B501" s="147" t="s">
        <v>1733</v>
      </c>
      <c r="C501" s="276" t="s">
        <v>1734</v>
      </c>
      <c r="D501" s="92" t="s">
        <v>435</v>
      </c>
      <c r="E501" s="93">
        <v>42566</v>
      </c>
      <c r="F501" s="93">
        <v>43646</v>
      </c>
      <c r="G501" s="93">
        <v>42856</v>
      </c>
      <c r="H501" s="94">
        <v>153599177</v>
      </c>
      <c r="I501" s="94">
        <v>153599177</v>
      </c>
      <c r="J501" s="85">
        <v>89.968166999999994</v>
      </c>
      <c r="K501" s="85" t="s">
        <v>21</v>
      </c>
      <c r="L501" s="30">
        <v>138190364.07398558</v>
      </c>
      <c r="M501" s="85">
        <v>100</v>
      </c>
      <c r="N501" s="94">
        <v>20</v>
      </c>
      <c r="O501" s="30">
        <v>30719835.399999999</v>
      </c>
      <c r="P501" s="30">
        <v>27638072.814797115</v>
      </c>
    </row>
    <row r="502" spans="1:16" x14ac:dyDescent="0.2">
      <c r="A502" s="85" t="s">
        <v>2867</v>
      </c>
      <c r="B502" s="147" t="s">
        <v>1469</v>
      </c>
      <c r="C502" s="276" t="s">
        <v>1471</v>
      </c>
      <c r="D502" s="92" t="s">
        <v>1470</v>
      </c>
      <c r="E502" s="93">
        <v>42644</v>
      </c>
      <c r="F502" s="93">
        <v>43312</v>
      </c>
      <c r="G502" s="93">
        <v>42858</v>
      </c>
      <c r="H502" s="94">
        <v>123963983</v>
      </c>
      <c r="I502" s="94">
        <v>123963983</v>
      </c>
      <c r="J502" s="85">
        <v>89.999999000000003</v>
      </c>
      <c r="K502" s="85" t="s">
        <v>21</v>
      </c>
      <c r="L502" s="30">
        <v>111567583.46036017</v>
      </c>
      <c r="M502" s="85">
        <v>100</v>
      </c>
      <c r="N502" s="94">
        <v>20</v>
      </c>
      <c r="O502" s="30">
        <v>24792796.600000001</v>
      </c>
      <c r="P502" s="30">
        <v>22313516.692072034</v>
      </c>
    </row>
    <row r="503" spans="1:16" ht="25.5" x14ac:dyDescent="0.2">
      <c r="A503" s="85" t="s">
        <v>2876</v>
      </c>
      <c r="B503" s="147" t="s">
        <v>1751</v>
      </c>
      <c r="C503" s="276" t="s">
        <v>1753</v>
      </c>
      <c r="D503" s="92" t="s">
        <v>1752</v>
      </c>
      <c r="E503" s="93">
        <v>42552</v>
      </c>
      <c r="F503" s="93">
        <v>43100</v>
      </c>
      <c r="G503" s="93">
        <v>42985</v>
      </c>
      <c r="H503" s="94">
        <v>79776066</v>
      </c>
      <c r="I503" s="94">
        <v>79776066</v>
      </c>
      <c r="J503" s="85">
        <v>89.999999000000003</v>
      </c>
      <c r="K503" s="85" t="s">
        <v>21</v>
      </c>
      <c r="L503" s="30">
        <v>71798458.602239341</v>
      </c>
      <c r="M503" s="85">
        <v>100</v>
      </c>
      <c r="N503" s="94">
        <v>20</v>
      </c>
      <c r="O503" s="30">
        <v>15955213.199999999</v>
      </c>
      <c r="P503" s="30">
        <v>14359691.72044787</v>
      </c>
    </row>
    <row r="504" spans="1:16" ht="25.5" x14ac:dyDescent="0.2">
      <c r="A504" s="85" t="s">
        <v>2862</v>
      </c>
      <c r="B504" s="147" t="s">
        <v>1133</v>
      </c>
      <c r="C504" s="276" t="s">
        <v>1135</v>
      </c>
      <c r="D504" s="92" t="s">
        <v>1134</v>
      </c>
      <c r="E504" s="93">
        <v>42643</v>
      </c>
      <c r="F504" s="93">
        <v>43069</v>
      </c>
      <c r="G504" s="93">
        <v>42856</v>
      </c>
      <c r="H504" s="94">
        <v>69977000</v>
      </c>
      <c r="I504" s="94">
        <v>69977000</v>
      </c>
      <c r="J504" s="85">
        <v>90</v>
      </c>
      <c r="K504" s="85" t="s">
        <v>21</v>
      </c>
      <c r="L504" s="30">
        <v>62979300</v>
      </c>
      <c r="M504" s="85">
        <v>100</v>
      </c>
      <c r="N504" s="94">
        <v>20</v>
      </c>
      <c r="O504" s="30">
        <v>13995400</v>
      </c>
      <c r="P504" s="30">
        <v>12595860</v>
      </c>
    </row>
    <row r="505" spans="1:16" x14ac:dyDescent="0.2">
      <c r="A505" s="85" t="s">
        <v>2877</v>
      </c>
      <c r="B505" s="147" t="s">
        <v>1951</v>
      </c>
      <c r="C505" s="276" t="s">
        <v>1953</v>
      </c>
      <c r="D505" s="92" t="s">
        <v>1952</v>
      </c>
      <c r="E505" s="93">
        <v>43009</v>
      </c>
      <c r="F505" s="93">
        <v>43646</v>
      </c>
      <c r="G505" s="93">
        <v>43269</v>
      </c>
      <c r="H505" s="94">
        <v>199908745</v>
      </c>
      <c r="I505" s="94">
        <v>199908745</v>
      </c>
      <c r="J505" s="85">
        <v>89.999999000000003</v>
      </c>
      <c r="K505" s="85" t="s">
        <v>21</v>
      </c>
      <c r="L505" s="30">
        <v>179917868.50091255</v>
      </c>
      <c r="M505" s="85">
        <v>100</v>
      </c>
      <c r="N505" s="94">
        <v>20</v>
      </c>
      <c r="O505" s="30">
        <v>39981749</v>
      </c>
      <c r="P505" s="30">
        <v>35983573.700182512</v>
      </c>
    </row>
    <row r="506" spans="1:16" x14ac:dyDescent="0.2">
      <c r="A506" s="85" t="s">
        <v>2877</v>
      </c>
      <c r="B506" s="147" t="s">
        <v>1954</v>
      </c>
      <c r="C506" s="276" t="s">
        <v>1955</v>
      </c>
      <c r="D506" s="92" t="s">
        <v>667</v>
      </c>
      <c r="E506" s="93">
        <v>42979</v>
      </c>
      <c r="F506" s="93">
        <v>43465</v>
      </c>
      <c r="G506" s="93">
        <v>43089</v>
      </c>
      <c r="H506" s="94">
        <v>199907728</v>
      </c>
      <c r="I506" s="94">
        <v>199907728</v>
      </c>
      <c r="J506" s="85">
        <v>90</v>
      </c>
      <c r="K506" s="85" t="s">
        <v>21</v>
      </c>
      <c r="L506" s="30">
        <v>179916955.19999999</v>
      </c>
      <c r="M506" s="85">
        <v>100</v>
      </c>
      <c r="N506" s="94">
        <v>20</v>
      </c>
      <c r="O506" s="30">
        <v>39981545.600000001</v>
      </c>
      <c r="P506" s="30">
        <v>35983391.039999999</v>
      </c>
    </row>
    <row r="507" spans="1:16" ht="25.5" x14ac:dyDescent="0.2">
      <c r="A507" s="85" t="s">
        <v>2876</v>
      </c>
      <c r="B507" s="147" t="s">
        <v>1754</v>
      </c>
      <c r="C507" s="276" t="s">
        <v>1755</v>
      </c>
      <c r="D507" s="92" t="s">
        <v>757</v>
      </c>
      <c r="E507" s="93">
        <v>42552</v>
      </c>
      <c r="F507" s="93">
        <v>43646</v>
      </c>
      <c r="G507" s="93">
        <v>42985</v>
      </c>
      <c r="H507" s="94">
        <v>120000000</v>
      </c>
      <c r="I507" s="94">
        <v>120000000</v>
      </c>
      <c r="J507" s="85">
        <v>89.999999000000003</v>
      </c>
      <c r="K507" s="85" t="s">
        <v>21</v>
      </c>
      <c r="L507" s="30">
        <v>107999998.8</v>
      </c>
      <c r="M507" s="85">
        <v>100</v>
      </c>
      <c r="N507" s="94">
        <v>20</v>
      </c>
      <c r="O507" s="30">
        <v>24000000</v>
      </c>
      <c r="P507" s="30">
        <v>21599999.760000002</v>
      </c>
    </row>
    <row r="508" spans="1:16" ht="25.5" x14ac:dyDescent="0.2">
      <c r="A508" s="85" t="s">
        <v>2887</v>
      </c>
      <c r="B508" s="147" t="s">
        <v>1992</v>
      </c>
      <c r="C508" s="276" t="s">
        <v>1994</v>
      </c>
      <c r="D508" s="92" t="s">
        <v>1993</v>
      </c>
      <c r="E508" s="93">
        <v>43040</v>
      </c>
      <c r="F508" s="93">
        <v>43465</v>
      </c>
      <c r="G508" s="93">
        <v>43082</v>
      </c>
      <c r="H508" s="94">
        <v>145309282</v>
      </c>
      <c r="I508" s="94">
        <v>145309282</v>
      </c>
      <c r="J508" s="85">
        <v>89.999999000000003</v>
      </c>
      <c r="K508" s="85" t="s">
        <v>21</v>
      </c>
      <c r="L508" s="30">
        <v>130778352.34690718</v>
      </c>
      <c r="M508" s="85">
        <v>100</v>
      </c>
      <c r="N508" s="94">
        <v>20</v>
      </c>
      <c r="O508" s="30">
        <v>29061856.399999999</v>
      </c>
      <c r="P508" s="30">
        <v>26155670.469381437</v>
      </c>
    </row>
    <row r="509" spans="1:16" ht="25.5" x14ac:dyDescent="0.2">
      <c r="A509" s="85" t="s">
        <v>2880</v>
      </c>
      <c r="B509" s="147" t="s">
        <v>1243</v>
      </c>
      <c r="C509" s="276" t="s">
        <v>1245</v>
      </c>
      <c r="D509" s="92" t="s">
        <v>1244</v>
      </c>
      <c r="E509" s="93">
        <v>42566</v>
      </c>
      <c r="F509" s="93">
        <v>43373</v>
      </c>
      <c r="G509" s="93">
        <v>42858</v>
      </c>
      <c r="H509" s="94">
        <v>99174149</v>
      </c>
      <c r="I509" s="94">
        <v>99174149</v>
      </c>
      <c r="J509" s="85">
        <v>89.871796000000003</v>
      </c>
      <c r="K509" s="85" t="s">
        <v>21</v>
      </c>
      <c r="L509" s="30">
        <v>89129588.874016032</v>
      </c>
      <c r="M509" s="85">
        <v>99.857551999999998</v>
      </c>
      <c r="N509" s="94">
        <v>20</v>
      </c>
      <c r="O509" s="30">
        <v>19834829.800000001</v>
      </c>
      <c r="P509" s="30">
        <v>17825917.774803206</v>
      </c>
    </row>
    <row r="510" spans="1:16" ht="51" x14ac:dyDescent="0.2">
      <c r="A510" s="85" t="s">
        <v>2888</v>
      </c>
      <c r="B510" s="147" t="s">
        <v>925</v>
      </c>
      <c r="C510" s="276" t="s">
        <v>1795</v>
      </c>
      <c r="D510" s="92" t="s">
        <v>926</v>
      </c>
      <c r="E510" s="93">
        <v>43101</v>
      </c>
      <c r="F510" s="93">
        <v>43830</v>
      </c>
      <c r="G510" s="93">
        <v>43089</v>
      </c>
      <c r="H510" s="94">
        <v>300000000</v>
      </c>
      <c r="I510" s="94">
        <v>300000000</v>
      </c>
      <c r="J510" s="85">
        <v>89.999999000000003</v>
      </c>
      <c r="K510" s="85" t="s">
        <v>21</v>
      </c>
      <c r="L510" s="30">
        <v>269999997</v>
      </c>
      <c r="M510" s="85">
        <v>100</v>
      </c>
      <c r="N510" s="94">
        <v>20</v>
      </c>
      <c r="O510" s="30">
        <v>60000000</v>
      </c>
      <c r="P510" s="30">
        <v>53999999.399999999</v>
      </c>
    </row>
    <row r="511" spans="1:16" ht="63.75" x14ac:dyDescent="0.2">
      <c r="A511" s="85" t="s">
        <v>2873</v>
      </c>
      <c r="B511" s="147" t="s">
        <v>1271</v>
      </c>
      <c r="C511" s="276" t="s">
        <v>1273</v>
      </c>
      <c r="D511" s="92" t="s">
        <v>1272</v>
      </c>
      <c r="E511" s="93">
        <v>42598</v>
      </c>
      <c r="F511" s="93">
        <v>42931</v>
      </c>
      <c r="G511" s="93">
        <v>42859</v>
      </c>
      <c r="H511" s="94">
        <v>189016206</v>
      </c>
      <c r="I511" s="94">
        <v>189016206</v>
      </c>
      <c r="J511" s="85">
        <v>89.999998000000005</v>
      </c>
      <c r="K511" s="85" t="s">
        <v>21</v>
      </c>
      <c r="L511" s="30">
        <v>170114581.61967587</v>
      </c>
      <c r="M511" s="85">
        <v>100</v>
      </c>
      <c r="N511" s="94">
        <v>20</v>
      </c>
      <c r="O511" s="30">
        <v>37803241.200000003</v>
      </c>
      <c r="P511" s="30">
        <v>34022916.323935173</v>
      </c>
    </row>
    <row r="512" spans="1:16" ht="25.5" x14ac:dyDescent="0.2">
      <c r="A512" s="85" t="s">
        <v>2875</v>
      </c>
      <c r="B512" s="147" t="s">
        <v>1583</v>
      </c>
      <c r="C512" s="276" t="s">
        <v>1585</v>
      </c>
      <c r="D512" s="92" t="s">
        <v>1584</v>
      </c>
      <c r="E512" s="93">
        <v>42583</v>
      </c>
      <c r="F512" s="93">
        <v>43159</v>
      </c>
      <c r="G512" s="93">
        <v>42985</v>
      </c>
      <c r="H512" s="94">
        <v>399913631</v>
      </c>
      <c r="I512" s="94">
        <v>399913631</v>
      </c>
      <c r="J512" s="85">
        <v>90</v>
      </c>
      <c r="K512" s="85" t="s">
        <v>21</v>
      </c>
      <c r="L512" s="30">
        <v>359922267.89999998</v>
      </c>
      <c r="M512" s="85">
        <v>100</v>
      </c>
      <c r="N512" s="94">
        <v>20</v>
      </c>
      <c r="O512" s="30">
        <v>79982726.200000003</v>
      </c>
      <c r="P512" s="30">
        <v>71984453.579999998</v>
      </c>
    </row>
    <row r="513" spans="1:16" x14ac:dyDescent="0.2">
      <c r="A513" s="85" t="s">
        <v>2867</v>
      </c>
      <c r="B513" s="147" t="s">
        <v>724</v>
      </c>
      <c r="C513" s="276" t="s">
        <v>1548</v>
      </c>
      <c r="D513" s="92" t="s">
        <v>725</v>
      </c>
      <c r="E513" s="93">
        <v>42644</v>
      </c>
      <c r="F513" s="93">
        <v>43281</v>
      </c>
      <c r="G513" s="93">
        <v>42858</v>
      </c>
      <c r="H513" s="94">
        <v>99167300</v>
      </c>
      <c r="I513" s="94">
        <v>99167300</v>
      </c>
      <c r="J513" s="85">
        <v>89.999999000000003</v>
      </c>
      <c r="K513" s="85" t="s">
        <v>21</v>
      </c>
      <c r="L513" s="30">
        <v>89250569.008327007</v>
      </c>
      <c r="M513" s="85">
        <v>100</v>
      </c>
      <c r="N513" s="94">
        <v>20</v>
      </c>
      <c r="O513" s="30">
        <v>19833460</v>
      </c>
      <c r="P513" s="30">
        <v>17850113.801665403</v>
      </c>
    </row>
    <row r="514" spans="1:16" ht="38.25" x14ac:dyDescent="0.2">
      <c r="A514" s="85" t="s">
        <v>2869</v>
      </c>
      <c r="B514" s="147" t="s">
        <v>925</v>
      </c>
      <c r="C514" s="276" t="s">
        <v>927</v>
      </c>
      <c r="D514" s="92" t="s">
        <v>926</v>
      </c>
      <c r="E514" s="93">
        <v>42644</v>
      </c>
      <c r="F514" s="93">
        <v>43373</v>
      </c>
      <c r="G514" s="93">
        <v>42856</v>
      </c>
      <c r="H514" s="94">
        <v>750000000</v>
      </c>
      <c r="I514" s="94">
        <v>750000000</v>
      </c>
      <c r="J514" s="85">
        <v>90</v>
      </c>
      <c r="K514" s="85" t="s">
        <v>21</v>
      </c>
      <c r="L514" s="30">
        <v>675000000</v>
      </c>
      <c r="M514" s="85">
        <v>100</v>
      </c>
      <c r="N514" s="94">
        <v>20</v>
      </c>
      <c r="O514" s="30">
        <v>150000000</v>
      </c>
      <c r="P514" s="30">
        <v>135000000</v>
      </c>
    </row>
    <row r="515" spans="1:16" ht="38.25" x14ac:dyDescent="0.2">
      <c r="A515" s="85" t="s">
        <v>2883</v>
      </c>
      <c r="B515" s="147" t="s">
        <v>1188</v>
      </c>
      <c r="C515" s="276" t="s">
        <v>1190</v>
      </c>
      <c r="D515" s="92" t="s">
        <v>1189</v>
      </c>
      <c r="E515" s="93">
        <v>42614</v>
      </c>
      <c r="F515" s="93">
        <v>43465</v>
      </c>
      <c r="G515" s="93">
        <v>42860</v>
      </c>
      <c r="H515" s="94">
        <v>49898300</v>
      </c>
      <c r="I515" s="94">
        <v>49898300</v>
      </c>
      <c r="J515" s="85">
        <v>89.999998000000005</v>
      </c>
      <c r="K515" s="85" t="s">
        <v>21</v>
      </c>
      <c r="L515" s="30">
        <v>44908469.002034009</v>
      </c>
      <c r="M515" s="85">
        <v>100</v>
      </c>
      <c r="N515" s="94">
        <v>20</v>
      </c>
      <c r="O515" s="30">
        <v>9979660</v>
      </c>
      <c r="P515" s="30">
        <v>8981693.8004068024</v>
      </c>
    </row>
    <row r="516" spans="1:16" ht="25.5" x14ac:dyDescent="0.2">
      <c r="A516" s="85" t="s">
        <v>2880</v>
      </c>
      <c r="B516" s="147" t="s">
        <v>1236</v>
      </c>
      <c r="C516" s="276" t="s">
        <v>1238</v>
      </c>
      <c r="D516" s="92" t="s">
        <v>1237</v>
      </c>
      <c r="E516" s="93">
        <v>42614</v>
      </c>
      <c r="F516" s="93">
        <v>43159</v>
      </c>
      <c r="G516" s="93">
        <v>42858</v>
      </c>
      <c r="H516" s="94">
        <v>150000000</v>
      </c>
      <c r="I516" s="94">
        <v>150000000</v>
      </c>
      <c r="J516" s="85">
        <v>90</v>
      </c>
      <c r="K516" s="85" t="s">
        <v>21</v>
      </c>
      <c r="L516" s="30">
        <v>135000000</v>
      </c>
      <c r="M516" s="85">
        <v>100</v>
      </c>
      <c r="N516" s="94">
        <v>20</v>
      </c>
      <c r="O516" s="30">
        <v>30000000</v>
      </c>
      <c r="P516" s="30">
        <v>27000000</v>
      </c>
    </row>
    <row r="517" spans="1:16" x14ac:dyDescent="0.2">
      <c r="A517" s="85" t="s">
        <v>2875</v>
      </c>
      <c r="B517" s="147" t="s">
        <v>1602</v>
      </c>
      <c r="C517" s="276" t="s">
        <v>1603</v>
      </c>
      <c r="D517" s="92" t="s">
        <v>766</v>
      </c>
      <c r="E517" s="93">
        <v>42674</v>
      </c>
      <c r="F517" s="93">
        <v>43465</v>
      </c>
      <c r="G517" s="93">
        <v>42860</v>
      </c>
      <c r="H517" s="94">
        <v>91201053</v>
      </c>
      <c r="I517" s="94">
        <v>91201053</v>
      </c>
      <c r="J517" s="85">
        <v>89.999995999999996</v>
      </c>
      <c r="K517" s="85" t="s">
        <v>21</v>
      </c>
      <c r="L517" s="30">
        <v>82080944.051957875</v>
      </c>
      <c r="M517" s="85">
        <v>100</v>
      </c>
      <c r="N517" s="94">
        <v>20</v>
      </c>
      <c r="O517" s="30">
        <v>18240210.600000001</v>
      </c>
      <c r="P517" s="30">
        <v>16416188.810391573</v>
      </c>
    </row>
    <row r="518" spans="1:16" ht="25.5" x14ac:dyDescent="0.2">
      <c r="A518" s="85" t="s">
        <v>2873</v>
      </c>
      <c r="B518" s="147" t="s">
        <v>719</v>
      </c>
      <c r="C518" s="276" t="s">
        <v>1285</v>
      </c>
      <c r="D518" s="92" t="s">
        <v>720</v>
      </c>
      <c r="E518" s="93">
        <v>42551</v>
      </c>
      <c r="F518" s="93">
        <v>43131</v>
      </c>
      <c r="G518" s="93">
        <v>42916</v>
      </c>
      <c r="H518" s="94">
        <v>300000000</v>
      </c>
      <c r="I518" s="94">
        <v>300000000</v>
      </c>
      <c r="J518" s="85">
        <v>90</v>
      </c>
      <c r="K518" s="85" t="s">
        <v>21</v>
      </c>
      <c r="L518" s="30">
        <v>270000000</v>
      </c>
      <c r="M518" s="85">
        <v>100</v>
      </c>
      <c r="N518" s="94">
        <v>20</v>
      </c>
      <c r="O518" s="30">
        <v>60000000</v>
      </c>
      <c r="P518" s="30">
        <v>54000000</v>
      </c>
    </row>
    <row r="519" spans="1:16" ht="25.5" x14ac:dyDescent="0.2">
      <c r="A519" s="85" t="s">
        <v>2865</v>
      </c>
      <c r="B519" s="147" t="s">
        <v>1910</v>
      </c>
      <c r="C519" s="276" t="s">
        <v>1912</v>
      </c>
      <c r="D519" s="92" t="s">
        <v>1911</v>
      </c>
      <c r="E519" s="93">
        <v>43132</v>
      </c>
      <c r="F519" s="93">
        <v>43738</v>
      </c>
      <c r="G519" s="93">
        <v>43089</v>
      </c>
      <c r="H519" s="94">
        <v>90086000</v>
      </c>
      <c r="I519" s="94">
        <v>90086000</v>
      </c>
      <c r="J519" s="85">
        <v>90</v>
      </c>
      <c r="K519" s="85" t="s">
        <v>21</v>
      </c>
      <c r="L519" s="30">
        <v>81077400</v>
      </c>
      <c r="M519" s="85">
        <v>100</v>
      </c>
      <c r="N519" s="94">
        <v>20</v>
      </c>
      <c r="O519" s="30">
        <v>18017200</v>
      </c>
      <c r="P519" s="30">
        <v>16215480</v>
      </c>
    </row>
    <row r="520" spans="1:16" ht="51" x14ac:dyDescent="0.2">
      <c r="A520" s="85" t="s">
        <v>2871</v>
      </c>
      <c r="B520" s="147" t="s">
        <v>1834</v>
      </c>
      <c r="C520" s="276" t="s">
        <v>1836</v>
      </c>
      <c r="D520" s="92" t="s">
        <v>1835</v>
      </c>
      <c r="E520" s="93">
        <v>43160</v>
      </c>
      <c r="F520" s="93">
        <v>43889</v>
      </c>
      <c r="G520" s="93">
        <v>43112</v>
      </c>
      <c r="H520" s="94">
        <v>150000000</v>
      </c>
      <c r="I520" s="94">
        <v>150000000</v>
      </c>
      <c r="J520" s="85">
        <v>89.999999000000003</v>
      </c>
      <c r="K520" s="85" t="s">
        <v>21</v>
      </c>
      <c r="L520" s="30">
        <v>134999998.5</v>
      </c>
      <c r="M520" s="85">
        <v>100</v>
      </c>
      <c r="N520" s="94">
        <v>20</v>
      </c>
      <c r="O520" s="30">
        <v>30000000</v>
      </c>
      <c r="P520" s="30">
        <v>26999999.699999999</v>
      </c>
    </row>
    <row r="521" spans="1:16" x14ac:dyDescent="0.2">
      <c r="A521" s="85" t="s">
        <v>2883</v>
      </c>
      <c r="B521" s="147" t="s">
        <v>1194</v>
      </c>
      <c r="C521" s="276" t="s">
        <v>1196</v>
      </c>
      <c r="D521" s="92" t="s">
        <v>1195</v>
      </c>
      <c r="E521" s="93">
        <v>42552</v>
      </c>
      <c r="F521" s="93">
        <v>43281</v>
      </c>
      <c r="G521" s="93">
        <v>42860</v>
      </c>
      <c r="H521" s="94">
        <v>59999999</v>
      </c>
      <c r="I521" s="94">
        <v>59999999</v>
      </c>
      <c r="J521" s="85">
        <v>77.102945000000005</v>
      </c>
      <c r="K521" s="85" t="s">
        <v>21</v>
      </c>
      <c r="L521" s="30">
        <v>46261766.228970557</v>
      </c>
      <c r="M521" s="85">
        <v>85.669943000000004</v>
      </c>
      <c r="N521" s="94">
        <v>20</v>
      </c>
      <c r="O521" s="30">
        <v>11999999.800000001</v>
      </c>
      <c r="P521" s="30">
        <v>9252353.2457941119</v>
      </c>
    </row>
    <row r="522" spans="1:16" ht="25.5" x14ac:dyDescent="0.2">
      <c r="A522" s="85" t="s">
        <v>2865</v>
      </c>
      <c r="B522" s="147" t="s">
        <v>1915</v>
      </c>
      <c r="C522" s="276" t="s">
        <v>1917</v>
      </c>
      <c r="D522" s="92" t="s">
        <v>1916</v>
      </c>
      <c r="E522" s="93">
        <v>43132</v>
      </c>
      <c r="F522" s="93">
        <v>44196</v>
      </c>
      <c r="G522" s="93">
        <v>43089</v>
      </c>
      <c r="H522" s="94">
        <v>64999950</v>
      </c>
      <c r="I522" s="94">
        <v>64999950</v>
      </c>
      <c r="J522" s="85">
        <v>89.999994999999998</v>
      </c>
      <c r="K522" s="85" t="s">
        <v>21</v>
      </c>
      <c r="L522" s="30">
        <v>58499951.750002496</v>
      </c>
      <c r="M522" s="85">
        <v>100</v>
      </c>
      <c r="N522" s="94">
        <v>20</v>
      </c>
      <c r="O522" s="30">
        <v>12999990</v>
      </c>
      <c r="P522" s="30">
        <v>11699990.350000499</v>
      </c>
    </row>
    <row r="523" spans="1:16" ht="25.5" x14ac:dyDescent="0.2">
      <c r="A523" s="85" t="s">
        <v>2884</v>
      </c>
      <c r="B523" s="147" t="s">
        <v>1144</v>
      </c>
      <c r="C523" s="276" t="s">
        <v>1146</v>
      </c>
      <c r="D523" s="92" t="s">
        <v>1145</v>
      </c>
      <c r="E523" s="93">
        <v>42430</v>
      </c>
      <c r="F523" s="93">
        <v>43100</v>
      </c>
      <c r="G523" s="93">
        <v>42879</v>
      </c>
      <c r="H523" s="94">
        <v>49937470</v>
      </c>
      <c r="I523" s="94">
        <v>49937470</v>
      </c>
      <c r="J523" s="85">
        <v>89.999994000000001</v>
      </c>
      <c r="K523" s="85" t="s">
        <v>21</v>
      </c>
      <c r="L523" s="30">
        <v>44943720.003751799</v>
      </c>
      <c r="M523" s="85">
        <v>100</v>
      </c>
      <c r="N523" s="94">
        <v>20</v>
      </c>
      <c r="O523" s="30">
        <v>9987494</v>
      </c>
      <c r="P523" s="30">
        <v>8988744.000750361</v>
      </c>
    </row>
    <row r="524" spans="1:16" ht="25.5" x14ac:dyDescent="0.2">
      <c r="A524" s="85" t="s">
        <v>2865</v>
      </c>
      <c r="B524" s="147" t="s">
        <v>1931</v>
      </c>
      <c r="C524" s="276" t="s">
        <v>1932</v>
      </c>
      <c r="D524" s="92" t="s">
        <v>480</v>
      </c>
      <c r="E524" s="93">
        <v>43101</v>
      </c>
      <c r="F524" s="93">
        <v>44012</v>
      </c>
      <c r="G524" s="93">
        <v>43089</v>
      </c>
      <c r="H524" s="94">
        <v>149999744</v>
      </c>
      <c r="I524" s="94">
        <v>149999744</v>
      </c>
      <c r="J524" s="85">
        <v>90</v>
      </c>
      <c r="K524" s="85" t="s">
        <v>21</v>
      </c>
      <c r="L524" s="30">
        <v>134999769.59999999</v>
      </c>
      <c r="M524" s="85">
        <v>100</v>
      </c>
      <c r="N524" s="94">
        <v>20</v>
      </c>
      <c r="O524" s="30">
        <v>29999948.800000001</v>
      </c>
      <c r="P524" s="30">
        <v>26999953.920000002</v>
      </c>
    </row>
    <row r="525" spans="1:16" ht="25.5" x14ac:dyDescent="0.2">
      <c r="A525" s="85" t="s">
        <v>2891</v>
      </c>
      <c r="B525" s="147" t="s">
        <v>89</v>
      </c>
      <c r="C525" s="276" t="s">
        <v>1990</v>
      </c>
      <c r="D525" s="92" t="s">
        <v>1991</v>
      </c>
      <c r="E525" s="93">
        <v>42979</v>
      </c>
      <c r="F525" s="93">
        <v>43616</v>
      </c>
      <c r="G525" s="93">
        <v>43091</v>
      </c>
      <c r="H525" s="94">
        <v>332000000</v>
      </c>
      <c r="I525" s="94">
        <v>332000000</v>
      </c>
      <c r="J525" s="85">
        <v>89.999998000000005</v>
      </c>
      <c r="K525" s="85" t="s">
        <v>21</v>
      </c>
      <c r="L525" s="30">
        <v>298799993.36000001</v>
      </c>
      <c r="M525" s="85">
        <v>100</v>
      </c>
      <c r="N525" s="94">
        <v>20</v>
      </c>
      <c r="O525" s="30">
        <v>66400000</v>
      </c>
      <c r="P525" s="30">
        <v>59759998.672000006</v>
      </c>
    </row>
    <row r="526" spans="1:16" ht="25.5" x14ac:dyDescent="0.2">
      <c r="A526" s="85" t="s">
        <v>2884</v>
      </c>
      <c r="B526" s="147" t="s">
        <v>1152</v>
      </c>
      <c r="C526" s="276" t="s">
        <v>1154</v>
      </c>
      <c r="D526" s="92" t="s">
        <v>1153</v>
      </c>
      <c r="E526" s="93">
        <v>42632</v>
      </c>
      <c r="F526" s="93">
        <v>43038</v>
      </c>
      <c r="G526" s="93">
        <v>42853</v>
      </c>
      <c r="H526" s="94">
        <v>234971320</v>
      </c>
      <c r="I526" s="94">
        <v>234971320</v>
      </c>
      <c r="J526" s="85">
        <v>89.999999000000003</v>
      </c>
      <c r="K526" s="85" t="s">
        <v>21</v>
      </c>
      <c r="L526" s="30">
        <v>211474185.65028679</v>
      </c>
      <c r="M526" s="85">
        <v>100</v>
      </c>
      <c r="N526" s="94">
        <v>20</v>
      </c>
      <c r="O526" s="30">
        <v>46994264</v>
      </c>
      <c r="P526" s="30">
        <v>42294837.130057357</v>
      </c>
    </row>
    <row r="527" spans="1:16" x14ac:dyDescent="0.2">
      <c r="A527" s="85" t="s">
        <v>2879</v>
      </c>
      <c r="B527" s="147" t="s">
        <v>1987</v>
      </c>
      <c r="C527" s="276" t="s">
        <v>1988</v>
      </c>
      <c r="D527" s="92" t="s">
        <v>569</v>
      </c>
      <c r="E527" s="93">
        <v>43101</v>
      </c>
      <c r="F527" s="93">
        <v>44134</v>
      </c>
      <c r="G527" s="93">
        <v>43089</v>
      </c>
      <c r="H527" s="94">
        <v>50000000</v>
      </c>
      <c r="I527" s="94">
        <v>50000000</v>
      </c>
      <c r="J527" s="85">
        <v>90</v>
      </c>
      <c r="K527" s="85" t="s">
        <v>21</v>
      </c>
      <c r="L527" s="30">
        <v>45000000</v>
      </c>
      <c r="M527" s="85">
        <v>100</v>
      </c>
      <c r="N527" s="94">
        <v>20</v>
      </c>
      <c r="O527" s="30">
        <v>10000000</v>
      </c>
      <c r="P527" s="30">
        <v>9000000</v>
      </c>
    </row>
    <row r="528" spans="1:16" x14ac:dyDescent="0.2">
      <c r="A528" s="85" t="s">
        <v>2865</v>
      </c>
      <c r="B528" s="147" t="s">
        <v>1072</v>
      </c>
      <c r="C528" s="276" t="s">
        <v>1914</v>
      </c>
      <c r="D528" s="92" t="s">
        <v>137</v>
      </c>
      <c r="E528" s="93">
        <v>43009</v>
      </c>
      <c r="F528" s="93">
        <v>43769</v>
      </c>
      <c r="G528" s="93">
        <v>43089</v>
      </c>
      <c r="H528" s="94">
        <v>378399040</v>
      </c>
      <c r="I528" s="94">
        <v>378399040</v>
      </c>
      <c r="J528" s="85">
        <v>89.999999000000003</v>
      </c>
      <c r="K528" s="85" t="s">
        <v>21</v>
      </c>
      <c r="L528" s="30">
        <v>340559132.21600962</v>
      </c>
      <c r="M528" s="85">
        <v>100</v>
      </c>
      <c r="N528" s="94">
        <v>20</v>
      </c>
      <c r="O528" s="30">
        <v>75679808</v>
      </c>
      <c r="P528" s="30">
        <v>68111826.443201929</v>
      </c>
    </row>
    <row r="529" spans="1:16" ht="25.5" x14ac:dyDescent="0.2">
      <c r="A529" s="85" t="s">
        <v>2867</v>
      </c>
      <c r="B529" s="147" t="s">
        <v>1545</v>
      </c>
      <c r="C529" s="276" t="s">
        <v>1547</v>
      </c>
      <c r="D529" s="92" t="s">
        <v>1546</v>
      </c>
      <c r="E529" s="93">
        <v>42644</v>
      </c>
      <c r="F529" s="93">
        <v>43281</v>
      </c>
      <c r="G529" s="93">
        <v>42858</v>
      </c>
      <c r="H529" s="94">
        <v>156607500</v>
      </c>
      <c r="I529" s="94">
        <v>156607500</v>
      </c>
      <c r="J529" s="85">
        <v>89.999999000000003</v>
      </c>
      <c r="K529" s="85" t="s">
        <v>21</v>
      </c>
      <c r="L529" s="30">
        <v>140946748.433925</v>
      </c>
      <c r="M529" s="85">
        <v>100</v>
      </c>
      <c r="N529" s="94">
        <v>20</v>
      </c>
      <c r="O529" s="30">
        <v>31321500</v>
      </c>
      <c r="P529" s="30">
        <v>28189349.686785001</v>
      </c>
    </row>
    <row r="530" spans="1:16" x14ac:dyDescent="0.2">
      <c r="A530" s="85" t="s">
        <v>2877</v>
      </c>
      <c r="B530" s="147" t="s">
        <v>1939</v>
      </c>
      <c r="C530" s="276" t="s">
        <v>1941</v>
      </c>
      <c r="D530" s="92" t="s">
        <v>1940</v>
      </c>
      <c r="E530" s="93">
        <v>43009</v>
      </c>
      <c r="F530" s="93">
        <v>43646</v>
      </c>
      <c r="G530" s="93">
        <v>43089</v>
      </c>
      <c r="H530" s="94">
        <v>119957710</v>
      </c>
      <c r="I530" s="94">
        <v>119957710</v>
      </c>
      <c r="J530" s="85">
        <v>89.999999000000003</v>
      </c>
      <c r="K530" s="85" t="s">
        <v>21</v>
      </c>
      <c r="L530" s="30">
        <v>107961937.80042289</v>
      </c>
      <c r="M530" s="85">
        <v>100</v>
      </c>
      <c r="N530" s="94">
        <v>20</v>
      </c>
      <c r="O530" s="30">
        <v>23991542</v>
      </c>
      <c r="P530" s="30">
        <v>21592387.560084578</v>
      </c>
    </row>
    <row r="531" spans="1:16" ht="25.5" x14ac:dyDescent="0.2">
      <c r="A531" s="85" t="s">
        <v>2863</v>
      </c>
      <c r="B531" s="147" t="s">
        <v>1020</v>
      </c>
      <c r="C531" s="276" t="s">
        <v>1022</v>
      </c>
      <c r="D531" s="92" t="s">
        <v>1021</v>
      </c>
      <c r="E531" s="93">
        <v>42552</v>
      </c>
      <c r="F531" s="93">
        <v>43159</v>
      </c>
      <c r="G531" s="93">
        <v>42871</v>
      </c>
      <c r="H531" s="94">
        <v>123939300</v>
      </c>
      <c r="I531" s="94">
        <v>123939300</v>
      </c>
      <c r="J531" s="85">
        <v>90</v>
      </c>
      <c r="K531" s="85" t="s">
        <v>21</v>
      </c>
      <c r="L531" s="30">
        <v>111545370</v>
      </c>
      <c r="M531" s="85">
        <v>100</v>
      </c>
      <c r="N531" s="94">
        <v>20</v>
      </c>
      <c r="O531" s="30">
        <v>24787860</v>
      </c>
      <c r="P531" s="30">
        <v>22309074</v>
      </c>
    </row>
    <row r="532" spans="1:16" ht="25.5" x14ac:dyDescent="0.2">
      <c r="A532" s="85" t="s">
        <v>2884</v>
      </c>
      <c r="B532" s="147" t="s">
        <v>1175</v>
      </c>
      <c r="C532" s="276" t="s">
        <v>1176</v>
      </c>
      <c r="D532" s="92" t="s">
        <v>764</v>
      </c>
      <c r="E532" s="93">
        <v>42552</v>
      </c>
      <c r="F532" s="93">
        <v>43281</v>
      </c>
      <c r="G532" s="93">
        <v>42853</v>
      </c>
      <c r="H532" s="94">
        <v>71700000</v>
      </c>
      <c r="I532" s="94">
        <v>71700000</v>
      </c>
      <c r="J532" s="85">
        <v>90</v>
      </c>
      <c r="K532" s="85" t="s">
        <v>21</v>
      </c>
      <c r="L532" s="30">
        <v>64530000</v>
      </c>
      <c r="M532" s="85">
        <v>100</v>
      </c>
      <c r="N532" s="94">
        <v>20</v>
      </c>
      <c r="O532" s="30">
        <v>14340000</v>
      </c>
      <c r="P532" s="30">
        <v>12906000</v>
      </c>
    </row>
    <row r="533" spans="1:16" x14ac:dyDescent="0.2">
      <c r="A533" s="85" t="s">
        <v>2864</v>
      </c>
      <c r="B533" s="147" t="s">
        <v>1772</v>
      </c>
      <c r="C533" s="276" t="s">
        <v>1774</v>
      </c>
      <c r="D533" s="92" t="s">
        <v>1773</v>
      </c>
      <c r="E533" s="93">
        <v>43101</v>
      </c>
      <c r="F533" s="93">
        <v>43646</v>
      </c>
      <c r="G533" s="93">
        <v>43082</v>
      </c>
      <c r="H533" s="94">
        <v>47915020</v>
      </c>
      <c r="I533" s="94">
        <v>47915020</v>
      </c>
      <c r="J533" s="85">
        <v>90</v>
      </c>
      <c r="K533" s="85" t="s">
        <v>21</v>
      </c>
      <c r="L533" s="30">
        <v>43123518</v>
      </c>
      <c r="M533" s="85">
        <v>100</v>
      </c>
      <c r="N533" s="94">
        <v>20</v>
      </c>
      <c r="O533" s="30">
        <v>9583004</v>
      </c>
      <c r="P533" s="30">
        <v>8624703.5999999996</v>
      </c>
    </row>
    <row r="534" spans="1:16" ht="25.5" x14ac:dyDescent="0.2">
      <c r="A534" s="85" t="s">
        <v>2888</v>
      </c>
      <c r="B534" s="147" t="s">
        <v>1792</v>
      </c>
      <c r="C534" s="276" t="s">
        <v>1794</v>
      </c>
      <c r="D534" s="92" t="s">
        <v>1793</v>
      </c>
      <c r="E534" s="93">
        <v>43101</v>
      </c>
      <c r="F534" s="93">
        <v>44042</v>
      </c>
      <c r="G534" s="93">
        <v>43089</v>
      </c>
      <c r="H534" s="94">
        <v>420000000</v>
      </c>
      <c r="I534" s="94">
        <v>420000000</v>
      </c>
      <c r="J534" s="85">
        <v>90</v>
      </c>
      <c r="K534" s="85" t="s">
        <v>21</v>
      </c>
      <c r="L534" s="30">
        <v>378000000</v>
      </c>
      <c r="M534" s="85">
        <v>100</v>
      </c>
      <c r="N534" s="94">
        <v>20</v>
      </c>
      <c r="O534" s="30">
        <v>84000000</v>
      </c>
      <c r="P534" s="30">
        <v>75600000</v>
      </c>
    </row>
    <row r="535" spans="1:16" x14ac:dyDescent="0.2">
      <c r="A535" s="85" t="s">
        <v>2887</v>
      </c>
      <c r="B535" s="147" t="s">
        <v>2001</v>
      </c>
      <c r="C535" s="276" t="s">
        <v>2003</v>
      </c>
      <c r="D535" s="92" t="s">
        <v>2002</v>
      </c>
      <c r="E535" s="93">
        <v>43221</v>
      </c>
      <c r="F535" s="93">
        <v>43465</v>
      </c>
      <c r="G535" s="93">
        <v>43082</v>
      </c>
      <c r="H535" s="94">
        <v>10278826</v>
      </c>
      <c r="I535" s="94">
        <v>10278826</v>
      </c>
      <c r="J535" s="85">
        <v>89.999995999999996</v>
      </c>
      <c r="K535" s="85" t="s">
        <v>21</v>
      </c>
      <c r="L535" s="30">
        <v>9250942.9888469595</v>
      </c>
      <c r="M535" s="85">
        <v>100</v>
      </c>
      <c r="N535" s="94">
        <v>20</v>
      </c>
      <c r="O535" s="30">
        <v>2055765.2</v>
      </c>
      <c r="P535" s="30">
        <v>1850188.5977693917</v>
      </c>
    </row>
    <row r="536" spans="1:16" ht="38.25" x14ac:dyDescent="0.2">
      <c r="A536" s="85" t="s">
        <v>2873</v>
      </c>
      <c r="B536" s="147" t="s">
        <v>1305</v>
      </c>
      <c r="C536" s="276" t="s">
        <v>2537</v>
      </c>
      <c r="D536" s="92" t="s">
        <v>1306</v>
      </c>
      <c r="E536" s="93">
        <v>42396</v>
      </c>
      <c r="F536" s="93">
        <v>43434</v>
      </c>
      <c r="G536" s="93">
        <v>42859</v>
      </c>
      <c r="H536" s="94">
        <v>277000000</v>
      </c>
      <c r="I536" s="94">
        <v>277000000</v>
      </c>
      <c r="J536" s="85">
        <v>89.999999000000003</v>
      </c>
      <c r="K536" s="85" t="s">
        <v>21</v>
      </c>
      <c r="L536" s="30">
        <v>249299997.22999999</v>
      </c>
      <c r="M536" s="85">
        <v>100</v>
      </c>
      <c r="N536" s="94">
        <v>20</v>
      </c>
      <c r="O536" s="30">
        <v>55400000</v>
      </c>
      <c r="P536" s="30">
        <v>49859999.445999995</v>
      </c>
    </row>
    <row r="537" spans="1:16" x14ac:dyDescent="0.2">
      <c r="A537" s="85" t="s">
        <v>2877</v>
      </c>
      <c r="B537" s="147" t="s">
        <v>1948</v>
      </c>
      <c r="C537" s="276" t="s">
        <v>1950</v>
      </c>
      <c r="D537" s="92" t="s">
        <v>1949</v>
      </c>
      <c r="E537" s="93">
        <v>43009</v>
      </c>
      <c r="F537" s="93">
        <v>43465</v>
      </c>
      <c r="G537" s="93">
        <v>43089</v>
      </c>
      <c r="H537" s="94">
        <v>349987295</v>
      </c>
      <c r="I537" s="94">
        <v>349987295</v>
      </c>
      <c r="J537" s="85">
        <v>90</v>
      </c>
      <c r="K537" s="85" t="s">
        <v>21</v>
      </c>
      <c r="L537" s="30">
        <v>314988565.5</v>
      </c>
      <c r="M537" s="85">
        <v>100</v>
      </c>
      <c r="N537" s="94">
        <v>20</v>
      </c>
      <c r="O537" s="30">
        <v>69997459</v>
      </c>
      <c r="P537" s="30">
        <v>62997713.100000001</v>
      </c>
    </row>
    <row r="538" spans="1:16" ht="25.5" x14ac:dyDescent="0.2">
      <c r="A538" s="85" t="s">
        <v>2874</v>
      </c>
      <c r="B538" s="147" t="s">
        <v>1074</v>
      </c>
      <c r="C538" s="276" t="s">
        <v>1075</v>
      </c>
      <c r="D538" s="92" t="s">
        <v>562</v>
      </c>
      <c r="E538" s="93">
        <v>42551</v>
      </c>
      <c r="F538" s="93">
        <v>43190</v>
      </c>
      <c r="G538" s="93">
        <v>42856</v>
      </c>
      <c r="H538" s="94">
        <v>150000000</v>
      </c>
      <c r="I538" s="94">
        <v>150000000</v>
      </c>
      <c r="J538" s="85">
        <v>89.999999000000003</v>
      </c>
      <c r="K538" s="85" t="s">
        <v>21</v>
      </c>
      <c r="L538" s="30">
        <v>134999998.5</v>
      </c>
      <c r="M538" s="85">
        <v>100</v>
      </c>
      <c r="N538" s="94">
        <v>20</v>
      </c>
      <c r="O538" s="30">
        <v>30000000</v>
      </c>
      <c r="P538" s="30">
        <v>26999999.699999999</v>
      </c>
    </row>
    <row r="539" spans="1:16" ht="51" x14ac:dyDescent="0.2">
      <c r="A539" s="85" t="s">
        <v>2869</v>
      </c>
      <c r="B539" s="147" t="s">
        <v>922</v>
      </c>
      <c r="C539" s="276" t="s">
        <v>924</v>
      </c>
      <c r="D539" s="92" t="s">
        <v>923</v>
      </c>
      <c r="E539" s="93">
        <v>42583</v>
      </c>
      <c r="F539" s="93">
        <v>43100</v>
      </c>
      <c r="G539" s="93">
        <v>42856</v>
      </c>
      <c r="H539" s="94">
        <v>102000000</v>
      </c>
      <c r="I539" s="94">
        <v>102000000</v>
      </c>
      <c r="J539" s="85">
        <v>89.995283000000001</v>
      </c>
      <c r="K539" s="85" t="s">
        <v>21</v>
      </c>
      <c r="L539" s="30">
        <v>91795188.659999996</v>
      </c>
      <c r="M539" s="85">
        <v>99.994765999999998</v>
      </c>
      <c r="N539" s="94">
        <v>20</v>
      </c>
      <c r="O539" s="30">
        <v>20400000</v>
      </c>
      <c r="P539" s="30">
        <v>18359037.731999997</v>
      </c>
    </row>
    <row r="540" spans="1:16" ht="25.5" x14ac:dyDescent="0.2">
      <c r="A540" s="85" t="s">
        <v>2888</v>
      </c>
      <c r="B540" s="147" t="s">
        <v>1814</v>
      </c>
      <c r="C540" s="276" t="s">
        <v>1816</v>
      </c>
      <c r="D540" s="92" t="s">
        <v>1815</v>
      </c>
      <c r="E540" s="93">
        <v>43038</v>
      </c>
      <c r="F540" s="93">
        <v>43343</v>
      </c>
      <c r="G540" s="93">
        <v>43089</v>
      </c>
      <c r="H540" s="94">
        <v>105994002</v>
      </c>
      <c r="I540" s="94">
        <v>105994002</v>
      </c>
      <c r="J540" s="85">
        <v>89.999996999999993</v>
      </c>
      <c r="K540" s="85" t="s">
        <v>21</v>
      </c>
      <c r="L540" s="30">
        <v>95394598.620179936</v>
      </c>
      <c r="M540" s="85">
        <v>100</v>
      </c>
      <c r="N540" s="94">
        <v>20</v>
      </c>
      <c r="O540" s="30">
        <v>21198800.399999999</v>
      </c>
      <c r="P540" s="30">
        <v>19078919.724035989</v>
      </c>
    </row>
    <row r="541" spans="1:16" ht="25.5" x14ac:dyDescent="0.2">
      <c r="A541" s="85" t="s">
        <v>2869</v>
      </c>
      <c r="B541" s="147" t="s">
        <v>906</v>
      </c>
      <c r="C541" s="276" t="s">
        <v>908</v>
      </c>
      <c r="D541" s="92" t="s">
        <v>907</v>
      </c>
      <c r="E541" s="93">
        <v>42583</v>
      </c>
      <c r="F541" s="93">
        <v>43100</v>
      </c>
      <c r="G541" s="93">
        <v>42856</v>
      </c>
      <c r="H541" s="94">
        <v>20000000</v>
      </c>
      <c r="I541" s="94">
        <v>20000000</v>
      </c>
      <c r="J541" s="85">
        <v>90</v>
      </c>
      <c r="K541" s="85" t="s">
        <v>21</v>
      </c>
      <c r="L541" s="30">
        <v>18000000</v>
      </c>
      <c r="M541" s="85">
        <v>100</v>
      </c>
      <c r="N541" s="94">
        <v>20</v>
      </c>
      <c r="O541" s="30">
        <v>4000000</v>
      </c>
      <c r="P541" s="30">
        <v>3600000</v>
      </c>
    </row>
    <row r="542" spans="1:16" ht="25.5" x14ac:dyDescent="0.2">
      <c r="A542" s="85" t="s">
        <v>2863</v>
      </c>
      <c r="B542" s="147" t="s">
        <v>1038</v>
      </c>
      <c r="C542" s="276" t="s">
        <v>1040</v>
      </c>
      <c r="D542" s="92" t="s">
        <v>1039</v>
      </c>
      <c r="E542" s="93">
        <v>42552</v>
      </c>
      <c r="F542" s="93">
        <v>42978</v>
      </c>
      <c r="G542" s="93">
        <v>42871</v>
      </c>
      <c r="H542" s="94">
        <v>136486736</v>
      </c>
      <c r="I542" s="94">
        <v>136486736</v>
      </c>
      <c r="J542" s="85">
        <v>89.999996999999993</v>
      </c>
      <c r="K542" s="85" t="s">
        <v>21</v>
      </c>
      <c r="L542" s="30">
        <v>122838058.30539791</v>
      </c>
      <c r="M542" s="85">
        <v>100</v>
      </c>
      <c r="N542" s="94">
        <v>20</v>
      </c>
      <c r="O542" s="30">
        <v>27297347.199999999</v>
      </c>
      <c r="P542" s="30">
        <v>24567611.661079582</v>
      </c>
    </row>
    <row r="543" spans="1:16" x14ac:dyDescent="0.2">
      <c r="A543" s="85" t="s">
        <v>2864</v>
      </c>
      <c r="B543" s="147" t="s">
        <v>1763</v>
      </c>
      <c r="C543" s="276" t="s">
        <v>1765</v>
      </c>
      <c r="D543" s="92" t="s">
        <v>1764</v>
      </c>
      <c r="E543" s="93">
        <v>43070</v>
      </c>
      <c r="F543" s="93">
        <v>43585</v>
      </c>
      <c r="G543" s="93">
        <v>43082</v>
      </c>
      <c r="H543" s="94">
        <v>48617500</v>
      </c>
      <c r="I543" s="94">
        <v>48617500</v>
      </c>
      <c r="J543" s="85">
        <v>89.999998000000005</v>
      </c>
      <c r="K543" s="85" t="s">
        <v>21</v>
      </c>
      <c r="L543" s="30">
        <v>43755749.027650006</v>
      </c>
      <c r="M543" s="85">
        <v>100</v>
      </c>
      <c r="N543" s="94">
        <v>20</v>
      </c>
      <c r="O543" s="30">
        <v>9723500</v>
      </c>
      <c r="P543" s="30">
        <v>8751149.8055300005</v>
      </c>
    </row>
    <row r="544" spans="1:16" ht="38.25" x14ac:dyDescent="0.2">
      <c r="A544" s="85" t="s">
        <v>2888</v>
      </c>
      <c r="B544" s="147" t="s">
        <v>1808</v>
      </c>
      <c r="C544" s="276" t="s">
        <v>1810</v>
      </c>
      <c r="D544" s="92" t="s">
        <v>1809</v>
      </c>
      <c r="E544" s="93">
        <v>43101</v>
      </c>
      <c r="F544" s="93">
        <v>43738</v>
      </c>
      <c r="G544" s="93">
        <v>43089</v>
      </c>
      <c r="H544" s="94">
        <v>54000000</v>
      </c>
      <c r="I544" s="94">
        <v>54000000</v>
      </c>
      <c r="J544" s="85">
        <v>89.999998000000005</v>
      </c>
      <c r="K544" s="85" t="s">
        <v>21</v>
      </c>
      <c r="L544" s="30">
        <v>48599998.920000002</v>
      </c>
      <c r="M544" s="85">
        <v>100</v>
      </c>
      <c r="N544" s="94">
        <v>20</v>
      </c>
      <c r="O544" s="30">
        <v>10800000</v>
      </c>
      <c r="P544" s="30">
        <v>9719999.7840000018</v>
      </c>
    </row>
    <row r="545" spans="1:16" x14ac:dyDescent="0.2">
      <c r="A545" s="85" t="s">
        <v>2888</v>
      </c>
      <c r="B545" s="147" t="s">
        <v>1796</v>
      </c>
      <c r="C545" s="276" t="s">
        <v>1798</v>
      </c>
      <c r="D545" s="92" t="s">
        <v>1797</v>
      </c>
      <c r="E545" s="93">
        <v>43101</v>
      </c>
      <c r="F545" s="93">
        <v>43524</v>
      </c>
      <c r="G545" s="93">
        <v>43089</v>
      </c>
      <c r="H545" s="94">
        <v>118000000</v>
      </c>
      <c r="I545" s="94">
        <v>118000000</v>
      </c>
      <c r="J545" s="85">
        <v>89.999999000000003</v>
      </c>
      <c r="K545" s="85" t="s">
        <v>21</v>
      </c>
      <c r="L545" s="30">
        <v>106199998.81999999</v>
      </c>
      <c r="M545" s="85">
        <v>100</v>
      </c>
      <c r="N545" s="94">
        <v>20</v>
      </c>
      <c r="O545" s="30">
        <v>23600000</v>
      </c>
      <c r="P545" s="30">
        <v>21239999.763999999</v>
      </c>
    </row>
    <row r="546" spans="1:16" x14ac:dyDescent="0.2">
      <c r="A546" s="85" t="s">
        <v>2861</v>
      </c>
      <c r="B546" s="147" t="s">
        <v>1705</v>
      </c>
      <c r="C546" s="276" t="s">
        <v>1707</v>
      </c>
      <c r="D546" s="92" t="s">
        <v>1706</v>
      </c>
      <c r="E546" s="93">
        <v>42522</v>
      </c>
      <c r="F546" s="93">
        <v>43220</v>
      </c>
      <c r="G546" s="93">
        <v>42856</v>
      </c>
      <c r="H546" s="94">
        <v>60304245</v>
      </c>
      <c r="I546" s="94">
        <v>60304245</v>
      </c>
      <c r="J546" s="85">
        <v>88.600048000000001</v>
      </c>
      <c r="K546" s="85" t="s">
        <v>21</v>
      </c>
      <c r="L546" s="30">
        <v>53429590.016037598</v>
      </c>
      <c r="M546" s="85">
        <v>100</v>
      </c>
      <c r="N546" s="94">
        <v>20</v>
      </c>
      <c r="O546" s="30">
        <v>12060849</v>
      </c>
      <c r="P546" s="30">
        <v>10685918.00320752</v>
      </c>
    </row>
    <row r="547" spans="1:16" ht="25.5" x14ac:dyDescent="0.2">
      <c r="A547" s="85" t="s">
        <v>2871</v>
      </c>
      <c r="B547" s="147" t="s">
        <v>1830</v>
      </c>
      <c r="C547" s="276" t="s">
        <v>1832</v>
      </c>
      <c r="D547" s="92" t="s">
        <v>1831</v>
      </c>
      <c r="E547" s="93">
        <v>43160</v>
      </c>
      <c r="F547" s="93">
        <v>43890</v>
      </c>
      <c r="G547" s="93">
        <v>43112</v>
      </c>
      <c r="H547" s="94">
        <v>150000000</v>
      </c>
      <c r="I547" s="94">
        <v>150000000</v>
      </c>
      <c r="J547" s="85">
        <v>89.999999000000003</v>
      </c>
      <c r="K547" s="85" t="s">
        <v>21</v>
      </c>
      <c r="L547" s="30">
        <v>134999998.5</v>
      </c>
      <c r="M547" s="85">
        <v>100</v>
      </c>
      <c r="N547" s="94">
        <v>20</v>
      </c>
      <c r="O547" s="30">
        <v>30000000</v>
      </c>
      <c r="P547" s="30">
        <v>26999999.699999999</v>
      </c>
    </row>
    <row r="548" spans="1:16" x14ac:dyDescent="0.2">
      <c r="A548" s="85" t="s">
        <v>2875</v>
      </c>
      <c r="B548" s="147" t="s">
        <v>1610</v>
      </c>
      <c r="C548" s="276" t="s">
        <v>1612</v>
      </c>
      <c r="D548" s="92" t="s">
        <v>1611</v>
      </c>
      <c r="E548" s="93">
        <v>42644</v>
      </c>
      <c r="F548" s="93">
        <v>43465</v>
      </c>
      <c r="G548" s="93">
        <v>42985</v>
      </c>
      <c r="H548" s="94">
        <v>20000000</v>
      </c>
      <c r="I548" s="94">
        <v>20000000</v>
      </c>
      <c r="J548" s="85">
        <v>89.999994999999998</v>
      </c>
      <c r="K548" s="85" t="s">
        <v>21</v>
      </c>
      <c r="L548" s="30">
        <v>17999999</v>
      </c>
      <c r="M548" s="85">
        <v>100</v>
      </c>
      <c r="N548" s="94">
        <v>20</v>
      </c>
      <c r="O548" s="30">
        <v>4000000</v>
      </c>
      <c r="P548" s="30">
        <v>3599999.8</v>
      </c>
    </row>
    <row r="549" spans="1:16" x14ac:dyDescent="0.2">
      <c r="A549" s="85" t="s">
        <v>2884</v>
      </c>
      <c r="B549" s="147" t="s">
        <v>1172</v>
      </c>
      <c r="C549" s="276" t="s">
        <v>1174</v>
      </c>
      <c r="D549" s="92" t="s">
        <v>1173</v>
      </c>
      <c r="E549" s="93">
        <v>42522</v>
      </c>
      <c r="F549" s="93">
        <v>43404</v>
      </c>
      <c r="G549" s="93">
        <v>42853</v>
      </c>
      <c r="H549" s="94">
        <v>50000000</v>
      </c>
      <c r="I549" s="94">
        <v>50000000</v>
      </c>
      <c r="J549" s="85">
        <v>89.999995999999996</v>
      </c>
      <c r="K549" s="85" t="s">
        <v>21</v>
      </c>
      <c r="L549" s="30">
        <v>44999998</v>
      </c>
      <c r="M549" s="85">
        <v>100</v>
      </c>
      <c r="N549" s="94">
        <v>20</v>
      </c>
      <c r="O549" s="30">
        <v>10000000</v>
      </c>
      <c r="P549" s="30">
        <v>8999999.5999999996</v>
      </c>
    </row>
    <row r="550" spans="1:16" ht="25.5" x14ac:dyDescent="0.2">
      <c r="A550" s="85" t="s">
        <v>2867</v>
      </c>
      <c r="B550" s="147" t="s">
        <v>1538</v>
      </c>
      <c r="C550" s="276" t="s">
        <v>1539</v>
      </c>
      <c r="D550" s="92" t="s">
        <v>226</v>
      </c>
      <c r="E550" s="93">
        <v>42644</v>
      </c>
      <c r="F550" s="93">
        <v>43100</v>
      </c>
      <c r="G550" s="93">
        <v>42858</v>
      </c>
      <c r="H550" s="94">
        <v>176834400</v>
      </c>
      <c r="I550" s="94">
        <v>176834400</v>
      </c>
      <c r="J550" s="85">
        <v>89.999999000000003</v>
      </c>
      <c r="K550" s="85" t="s">
        <v>21</v>
      </c>
      <c r="L550" s="30">
        <v>159150958.23165599</v>
      </c>
      <c r="M550" s="85">
        <v>100</v>
      </c>
      <c r="N550" s="94">
        <v>20</v>
      </c>
      <c r="O550" s="30">
        <v>35366880</v>
      </c>
      <c r="P550" s="30">
        <v>31830191.646331195</v>
      </c>
    </row>
    <row r="551" spans="1:16" ht="25.5" x14ac:dyDescent="0.2">
      <c r="A551" s="85" t="s">
        <v>2863</v>
      </c>
      <c r="B551" s="147" t="s">
        <v>1026</v>
      </c>
      <c r="C551" s="276" t="s">
        <v>1028</v>
      </c>
      <c r="D551" s="92" t="s">
        <v>1027</v>
      </c>
      <c r="E551" s="93">
        <v>42614</v>
      </c>
      <c r="F551" s="93">
        <v>43343</v>
      </c>
      <c r="G551" s="93">
        <v>42871</v>
      </c>
      <c r="H551" s="94">
        <v>160000000</v>
      </c>
      <c r="I551" s="94">
        <v>160000000</v>
      </c>
      <c r="J551" s="85">
        <v>90</v>
      </c>
      <c r="K551" s="85" t="s">
        <v>21</v>
      </c>
      <c r="L551" s="30">
        <v>144000000</v>
      </c>
      <c r="M551" s="85">
        <v>100</v>
      </c>
      <c r="N551" s="94">
        <v>20</v>
      </c>
      <c r="O551" s="30">
        <v>32000000</v>
      </c>
      <c r="P551" s="30">
        <v>28800000</v>
      </c>
    </row>
    <row r="552" spans="1:16" x14ac:dyDescent="0.2">
      <c r="A552" s="85" t="s">
        <v>2871</v>
      </c>
      <c r="B552" s="147" t="s">
        <v>1853</v>
      </c>
      <c r="C552" s="276" t="s">
        <v>1855</v>
      </c>
      <c r="D552" s="92" t="s">
        <v>1854</v>
      </c>
      <c r="E552" s="93">
        <v>43102</v>
      </c>
      <c r="F552" s="93">
        <v>43830</v>
      </c>
      <c r="G552" s="93">
        <v>43112</v>
      </c>
      <c r="H552" s="94">
        <v>115667050</v>
      </c>
      <c r="I552" s="94">
        <v>115667050</v>
      </c>
      <c r="J552" s="85">
        <v>89.999999000000003</v>
      </c>
      <c r="K552" s="85" t="s">
        <v>21</v>
      </c>
      <c r="L552" s="30">
        <v>104100343.8433295</v>
      </c>
      <c r="M552" s="85">
        <v>100</v>
      </c>
      <c r="N552" s="94">
        <v>20</v>
      </c>
      <c r="O552" s="30">
        <v>23133410</v>
      </c>
      <c r="P552" s="30">
        <v>20820068.768665899</v>
      </c>
    </row>
    <row r="553" spans="1:16" x14ac:dyDescent="0.2">
      <c r="A553" s="85" t="s">
        <v>2887</v>
      </c>
      <c r="B553" s="147" t="s">
        <v>1995</v>
      </c>
      <c r="C553" s="276" t="s">
        <v>1997</v>
      </c>
      <c r="D553" s="92" t="s">
        <v>1996</v>
      </c>
      <c r="E553" s="93">
        <v>43266</v>
      </c>
      <c r="F553" s="93">
        <v>43600</v>
      </c>
      <c r="G553" s="93">
        <v>43269</v>
      </c>
      <c r="H553" s="94">
        <v>45100000</v>
      </c>
      <c r="I553" s="94">
        <v>45100000</v>
      </c>
      <c r="J553" s="85">
        <v>89.999998000000005</v>
      </c>
      <c r="K553" s="85" t="s">
        <v>21</v>
      </c>
      <c r="L553" s="30">
        <v>40589999.098000005</v>
      </c>
      <c r="M553" s="85">
        <v>100</v>
      </c>
      <c r="N553" s="94">
        <v>20</v>
      </c>
      <c r="O553" s="30">
        <v>9020000</v>
      </c>
      <c r="P553" s="30">
        <v>8117999.8196</v>
      </c>
    </row>
    <row r="554" spans="1:16" x14ac:dyDescent="0.2">
      <c r="A554" s="85" t="s">
        <v>2867</v>
      </c>
      <c r="B554" s="147" t="s">
        <v>1540</v>
      </c>
      <c r="C554" s="276" t="s">
        <v>1542</v>
      </c>
      <c r="D554" s="92" t="s">
        <v>1541</v>
      </c>
      <c r="E554" s="93">
        <v>42644</v>
      </c>
      <c r="F554" s="93">
        <v>43281</v>
      </c>
      <c r="G554" s="93">
        <v>42858</v>
      </c>
      <c r="H554" s="94">
        <v>50074000</v>
      </c>
      <c r="I554" s="94">
        <v>50074000</v>
      </c>
      <c r="J554" s="85">
        <v>90</v>
      </c>
      <c r="K554" s="85" t="s">
        <v>21</v>
      </c>
      <c r="L554" s="30">
        <v>45066600</v>
      </c>
      <c r="M554" s="85">
        <v>100</v>
      </c>
      <c r="N554" s="94">
        <v>20</v>
      </c>
      <c r="O554" s="30">
        <v>10014800</v>
      </c>
      <c r="P554" s="30">
        <v>9013320</v>
      </c>
    </row>
    <row r="555" spans="1:16" x14ac:dyDescent="0.2">
      <c r="A555" s="85" t="s">
        <v>2888</v>
      </c>
      <c r="B555" s="147" t="s">
        <v>1802</v>
      </c>
      <c r="C555" s="276" t="s">
        <v>1804</v>
      </c>
      <c r="D555" s="92" t="s">
        <v>1803</v>
      </c>
      <c r="E555" s="93">
        <v>43101</v>
      </c>
      <c r="F555" s="93">
        <v>43708</v>
      </c>
      <c r="G555" s="93">
        <v>43089</v>
      </c>
      <c r="H555" s="94">
        <v>46000000</v>
      </c>
      <c r="I555" s="94">
        <v>46000000</v>
      </c>
      <c r="J555" s="85">
        <v>89.999995999999996</v>
      </c>
      <c r="K555" s="85" t="s">
        <v>21</v>
      </c>
      <c r="L555" s="30">
        <v>41399998.159999996</v>
      </c>
      <c r="M555" s="85">
        <v>100</v>
      </c>
      <c r="N555" s="94">
        <v>20</v>
      </c>
      <c r="O555" s="30">
        <v>9200000</v>
      </c>
      <c r="P555" s="30">
        <v>8279999.6319999993</v>
      </c>
    </row>
    <row r="556" spans="1:16" ht="25.5" x14ac:dyDescent="0.2">
      <c r="A556" s="85" t="s">
        <v>2866</v>
      </c>
      <c r="B556" s="147" t="s">
        <v>1619</v>
      </c>
      <c r="C556" s="276" t="s">
        <v>1621</v>
      </c>
      <c r="D556" s="92" t="s">
        <v>1620</v>
      </c>
      <c r="E556" s="93">
        <v>42552</v>
      </c>
      <c r="F556" s="93">
        <v>43434</v>
      </c>
      <c r="G556" s="93">
        <v>42870</v>
      </c>
      <c r="H556" s="94">
        <v>199995300</v>
      </c>
      <c r="I556" s="94">
        <v>199995300</v>
      </c>
      <c r="J556" s="85">
        <v>89.999998000000005</v>
      </c>
      <c r="K556" s="85" t="s">
        <v>21</v>
      </c>
      <c r="L556" s="30">
        <v>179995766.000094</v>
      </c>
      <c r="M556" s="85">
        <v>100</v>
      </c>
      <c r="N556" s="94">
        <v>20</v>
      </c>
      <c r="O556" s="30">
        <v>39999060</v>
      </c>
      <c r="P556" s="30">
        <v>35999153.200018793</v>
      </c>
    </row>
    <row r="557" spans="1:16" x14ac:dyDescent="0.2">
      <c r="A557" s="85" t="s">
        <v>2883</v>
      </c>
      <c r="B557" s="147" t="s">
        <v>1202</v>
      </c>
      <c r="C557" s="276" t="s">
        <v>1204</v>
      </c>
      <c r="D557" s="92" t="s">
        <v>1203</v>
      </c>
      <c r="E557" s="93">
        <v>42614</v>
      </c>
      <c r="F557" s="93">
        <v>43374</v>
      </c>
      <c r="G557" s="93">
        <v>42860</v>
      </c>
      <c r="H557" s="94">
        <v>31335579</v>
      </c>
      <c r="I557" s="94">
        <v>31335579</v>
      </c>
      <c r="J557" s="85">
        <v>89.999990999999994</v>
      </c>
      <c r="K557" s="85" t="s">
        <v>21</v>
      </c>
      <c r="L557" s="30">
        <v>28202018.279797889</v>
      </c>
      <c r="M557" s="85">
        <v>100</v>
      </c>
      <c r="N557" s="94">
        <v>20</v>
      </c>
      <c r="O557" s="30">
        <v>6267115.7999999998</v>
      </c>
      <c r="P557" s="30">
        <v>5640403.6559595773</v>
      </c>
    </row>
    <row r="558" spans="1:16" x14ac:dyDescent="0.2">
      <c r="A558" s="85" t="s">
        <v>2865</v>
      </c>
      <c r="B558" s="147" t="s">
        <v>1924</v>
      </c>
      <c r="C558" s="276" t="s">
        <v>1926</v>
      </c>
      <c r="D558" s="92" t="s">
        <v>1925</v>
      </c>
      <c r="E558" s="93">
        <v>43221</v>
      </c>
      <c r="F558" s="93">
        <v>43830</v>
      </c>
      <c r="G558" s="93">
        <v>43089</v>
      </c>
      <c r="H558" s="94">
        <v>50003022</v>
      </c>
      <c r="I558" s="94">
        <v>50003022</v>
      </c>
      <c r="J558" s="85">
        <v>89.999998000000005</v>
      </c>
      <c r="K558" s="85" t="s">
        <v>21</v>
      </c>
      <c r="L558" s="30">
        <v>45002718.799939565</v>
      </c>
      <c r="M558" s="85">
        <v>100</v>
      </c>
      <c r="N558" s="94">
        <v>20</v>
      </c>
      <c r="O558" s="30">
        <v>10000604.4</v>
      </c>
      <c r="P558" s="30">
        <v>9000543.7599879131</v>
      </c>
    </row>
    <row r="559" spans="1:16" x14ac:dyDescent="0.2">
      <c r="A559" s="85" t="s">
        <v>2888</v>
      </c>
      <c r="B559" s="147" t="s">
        <v>1799</v>
      </c>
      <c r="C559" s="276" t="s">
        <v>1801</v>
      </c>
      <c r="D559" s="92" t="s">
        <v>1800</v>
      </c>
      <c r="E559" s="93">
        <v>43101</v>
      </c>
      <c r="F559" s="93">
        <v>43646</v>
      </c>
      <c r="G559" s="93">
        <v>43089</v>
      </c>
      <c r="H559" s="94">
        <v>35000000</v>
      </c>
      <c r="I559" s="94">
        <v>35000000</v>
      </c>
      <c r="J559" s="85">
        <v>89.999994000000001</v>
      </c>
      <c r="K559" s="85" t="s">
        <v>21</v>
      </c>
      <c r="L559" s="30">
        <v>31499997.899999999</v>
      </c>
      <c r="M559" s="85">
        <v>100</v>
      </c>
      <c r="N559" s="94">
        <v>20</v>
      </c>
      <c r="O559" s="30">
        <v>7000000</v>
      </c>
      <c r="P559" s="30">
        <v>6299999.5800000001</v>
      </c>
    </row>
    <row r="560" spans="1:16" x14ac:dyDescent="0.2">
      <c r="A560" s="85" t="s">
        <v>2862</v>
      </c>
      <c r="B560" s="147" t="s">
        <v>1100</v>
      </c>
      <c r="C560" s="276" t="s">
        <v>1102</v>
      </c>
      <c r="D560" s="92" t="s">
        <v>1101</v>
      </c>
      <c r="E560" s="93">
        <v>42583</v>
      </c>
      <c r="F560" s="93">
        <v>42948</v>
      </c>
      <c r="G560" s="93">
        <v>42856</v>
      </c>
      <c r="H560" s="94">
        <v>15622575</v>
      </c>
      <c r="I560" s="94">
        <v>15622575</v>
      </c>
      <c r="J560" s="85">
        <v>89.999996999999993</v>
      </c>
      <c r="K560" s="85" t="s">
        <v>21</v>
      </c>
      <c r="L560" s="30">
        <v>14060317.031322749</v>
      </c>
      <c r="M560" s="85">
        <v>100</v>
      </c>
      <c r="N560" s="94">
        <v>20</v>
      </c>
      <c r="O560" s="30">
        <v>3124515</v>
      </c>
      <c r="P560" s="30">
        <v>2812063.4062645501</v>
      </c>
    </row>
    <row r="561" spans="1:16" ht="25.5" x14ac:dyDescent="0.2">
      <c r="A561" s="85" t="s">
        <v>2871</v>
      </c>
      <c r="B561" s="147" t="s">
        <v>1894</v>
      </c>
      <c r="C561" s="276" t="s">
        <v>1895</v>
      </c>
      <c r="D561" s="92" t="s">
        <v>548</v>
      </c>
      <c r="E561" s="93">
        <v>43102</v>
      </c>
      <c r="F561" s="93">
        <v>43830</v>
      </c>
      <c r="G561" s="93">
        <v>43112</v>
      </c>
      <c r="H561" s="94">
        <v>127298900</v>
      </c>
      <c r="I561" s="94">
        <v>127298900</v>
      </c>
      <c r="J561" s="85">
        <v>89.999998000000005</v>
      </c>
      <c r="K561" s="85" t="s">
        <v>21</v>
      </c>
      <c r="L561" s="30">
        <v>114569007.45402201</v>
      </c>
      <c r="M561" s="85">
        <v>100</v>
      </c>
      <c r="N561" s="94">
        <v>20</v>
      </c>
      <c r="O561" s="30">
        <v>25459780</v>
      </c>
      <c r="P561" s="30">
        <v>22913801.4908044</v>
      </c>
    </row>
    <row r="562" spans="1:16" x14ac:dyDescent="0.2">
      <c r="A562" s="85" t="s">
        <v>2888</v>
      </c>
      <c r="B562" s="147" t="s">
        <v>1783</v>
      </c>
      <c r="C562" s="276" t="s">
        <v>1785</v>
      </c>
      <c r="D562" s="92" t="s">
        <v>1784</v>
      </c>
      <c r="E562" s="93">
        <v>43101</v>
      </c>
      <c r="F562" s="93">
        <v>43646</v>
      </c>
      <c r="G562" s="93">
        <v>43089</v>
      </c>
      <c r="H562" s="94">
        <v>53000000</v>
      </c>
      <c r="I562" s="94">
        <v>53000000</v>
      </c>
      <c r="J562" s="85">
        <v>90</v>
      </c>
      <c r="K562" s="85" t="s">
        <v>21</v>
      </c>
      <c r="L562" s="30">
        <v>47700000</v>
      </c>
      <c r="M562" s="85">
        <v>100</v>
      </c>
      <c r="N562" s="94">
        <v>20</v>
      </c>
      <c r="O562" s="30">
        <v>10600000</v>
      </c>
      <c r="P562" s="30">
        <v>9540000</v>
      </c>
    </row>
    <row r="563" spans="1:16" x14ac:dyDescent="0.2">
      <c r="A563" s="85" t="s">
        <v>2867</v>
      </c>
      <c r="B563" s="147" t="s">
        <v>1496</v>
      </c>
      <c r="C563" s="276" t="s">
        <v>1498</v>
      </c>
      <c r="D563" s="92" t="s">
        <v>1497</v>
      </c>
      <c r="E563" s="93">
        <v>42644</v>
      </c>
      <c r="F563" s="93">
        <v>43281</v>
      </c>
      <c r="G563" s="93">
        <v>42916</v>
      </c>
      <c r="H563" s="94">
        <v>139883500</v>
      </c>
      <c r="I563" s="94">
        <v>139883500</v>
      </c>
      <c r="J563" s="85">
        <v>89.999999000000003</v>
      </c>
      <c r="K563" s="85" t="s">
        <v>21</v>
      </c>
      <c r="L563" s="30">
        <v>125895148.60116501</v>
      </c>
      <c r="M563" s="85">
        <v>100</v>
      </c>
      <c r="N563" s="94">
        <v>20</v>
      </c>
      <c r="O563" s="30">
        <v>27976700</v>
      </c>
      <c r="P563" s="30">
        <v>25179029.720233001</v>
      </c>
    </row>
    <row r="564" spans="1:16" x14ac:dyDescent="0.2">
      <c r="A564" s="85" t="s">
        <v>2884</v>
      </c>
      <c r="B564" s="147" t="s">
        <v>1159</v>
      </c>
      <c r="C564" s="276" t="s">
        <v>1161</v>
      </c>
      <c r="D564" s="92" t="s">
        <v>1160</v>
      </c>
      <c r="E564" s="93">
        <v>42527</v>
      </c>
      <c r="F564" s="93">
        <v>43070</v>
      </c>
      <c r="G564" s="93">
        <v>42853</v>
      </c>
      <c r="H564" s="94">
        <v>114998500</v>
      </c>
      <c r="I564" s="94">
        <v>114998500</v>
      </c>
      <c r="J564" s="85">
        <v>89.999996999999993</v>
      </c>
      <c r="K564" s="85" t="s">
        <v>21</v>
      </c>
      <c r="L564" s="30">
        <v>103498646.550045</v>
      </c>
      <c r="M564" s="85">
        <v>100</v>
      </c>
      <c r="N564" s="94">
        <v>20</v>
      </c>
      <c r="O564" s="30">
        <v>22999700</v>
      </c>
      <c r="P564" s="30">
        <v>20699729.310008999</v>
      </c>
    </row>
    <row r="565" spans="1:16" x14ac:dyDescent="0.2">
      <c r="A565" s="85" t="s">
        <v>2866</v>
      </c>
      <c r="B565" s="147" t="s">
        <v>1625</v>
      </c>
      <c r="C565" s="276" t="s">
        <v>1627</v>
      </c>
      <c r="D565" s="92" t="s">
        <v>1626</v>
      </c>
      <c r="E565" s="93">
        <v>42552</v>
      </c>
      <c r="F565" s="93">
        <v>43434</v>
      </c>
      <c r="G565" s="93">
        <v>42916</v>
      </c>
      <c r="H565" s="94">
        <v>100834882</v>
      </c>
      <c r="I565" s="94">
        <v>100834882</v>
      </c>
      <c r="J565" s="85">
        <v>89.999996999999993</v>
      </c>
      <c r="K565" s="85" t="s">
        <v>21</v>
      </c>
      <c r="L565" s="30">
        <v>90751390.774953544</v>
      </c>
      <c r="M565" s="85">
        <v>100</v>
      </c>
      <c r="N565" s="94">
        <v>20</v>
      </c>
      <c r="O565" s="30">
        <v>20166976.399999999</v>
      </c>
      <c r="P565" s="30">
        <v>18150278.15499071</v>
      </c>
    </row>
    <row r="566" spans="1:16" ht="25.5" x14ac:dyDescent="0.2">
      <c r="A566" s="85" t="s">
        <v>2878</v>
      </c>
      <c r="B566" s="147" t="s">
        <v>2011</v>
      </c>
      <c r="C566" s="276" t="s">
        <v>2013</v>
      </c>
      <c r="D566" s="92" t="s">
        <v>2012</v>
      </c>
      <c r="E566" s="93">
        <v>43101</v>
      </c>
      <c r="F566" s="93">
        <v>43830</v>
      </c>
      <c r="G566" s="93">
        <v>43160</v>
      </c>
      <c r="H566" s="94">
        <v>45124164</v>
      </c>
      <c r="I566" s="94">
        <v>45124164</v>
      </c>
      <c r="J566" s="85">
        <v>89.999996999999993</v>
      </c>
      <c r="K566" s="85" t="s">
        <v>21</v>
      </c>
      <c r="L566" s="30">
        <v>40611746.246275075</v>
      </c>
      <c r="M566" s="85">
        <v>100</v>
      </c>
      <c r="N566" s="94">
        <v>20</v>
      </c>
      <c r="O566" s="30">
        <v>9024832.8000000007</v>
      </c>
      <c r="P566" s="30">
        <v>8122349.2492550146</v>
      </c>
    </row>
    <row r="567" spans="1:16" ht="25.5" x14ac:dyDescent="0.2">
      <c r="A567" s="85" t="s">
        <v>2862</v>
      </c>
      <c r="B567" s="147" t="s">
        <v>1106</v>
      </c>
      <c r="C567" s="276" t="s">
        <v>1107</v>
      </c>
      <c r="D567" s="92" t="s">
        <v>750</v>
      </c>
      <c r="E567" s="93">
        <v>42612</v>
      </c>
      <c r="F567" s="93">
        <v>43100</v>
      </c>
      <c r="G567" s="93">
        <v>42856</v>
      </c>
      <c r="H567" s="94">
        <v>112730332</v>
      </c>
      <c r="I567" s="94">
        <v>112730332</v>
      </c>
      <c r="J567" s="85">
        <v>89.999995999999996</v>
      </c>
      <c r="K567" s="85" t="s">
        <v>21</v>
      </c>
      <c r="L567" s="30">
        <v>101457294.29078673</v>
      </c>
      <c r="M567" s="85">
        <v>100</v>
      </c>
      <c r="N567" s="94">
        <v>20</v>
      </c>
      <c r="O567" s="30">
        <v>22546066.399999999</v>
      </c>
      <c r="P567" s="30">
        <v>20291458.858157348</v>
      </c>
    </row>
    <row r="568" spans="1:16" ht="25.5" x14ac:dyDescent="0.2">
      <c r="A568" s="85" t="s">
        <v>2875</v>
      </c>
      <c r="B568" s="147" t="s">
        <v>1577</v>
      </c>
      <c r="C568" s="276" t="s">
        <v>1579</v>
      </c>
      <c r="D568" s="92" t="s">
        <v>1578</v>
      </c>
      <c r="E568" s="93">
        <v>42674</v>
      </c>
      <c r="F568" s="93">
        <v>43585</v>
      </c>
      <c r="G568" s="93">
        <v>42860</v>
      </c>
      <c r="H568" s="94">
        <v>312064991</v>
      </c>
      <c r="I568" s="94">
        <v>312064991</v>
      </c>
      <c r="J568" s="85">
        <v>89.999999000000003</v>
      </c>
      <c r="K568" s="85" t="s">
        <v>21</v>
      </c>
      <c r="L568" s="30">
        <v>280858488.7793501</v>
      </c>
      <c r="M568" s="85">
        <v>100</v>
      </c>
      <c r="N568" s="94">
        <v>20</v>
      </c>
      <c r="O568" s="30">
        <v>62412998.200000003</v>
      </c>
      <c r="P568" s="30">
        <v>56171697.755870014</v>
      </c>
    </row>
    <row r="569" spans="1:16" x14ac:dyDescent="0.2">
      <c r="A569" s="85" t="s">
        <v>2873</v>
      </c>
      <c r="B569" s="147" t="s">
        <v>1292</v>
      </c>
      <c r="C569" s="276" t="s">
        <v>1294</v>
      </c>
      <c r="D569" s="92" t="s">
        <v>1293</v>
      </c>
      <c r="E569" s="93">
        <v>42614</v>
      </c>
      <c r="F569" s="93">
        <v>43069</v>
      </c>
      <c r="G569" s="93">
        <v>42859</v>
      </c>
      <c r="H569" s="94">
        <v>90507978</v>
      </c>
      <c r="I569" s="94">
        <v>90507978</v>
      </c>
      <c r="J569" s="85">
        <v>89.999999000000003</v>
      </c>
      <c r="K569" s="85" t="s">
        <v>21</v>
      </c>
      <c r="L569" s="30">
        <v>81457179.294920221</v>
      </c>
      <c r="M569" s="85">
        <v>100</v>
      </c>
      <c r="N569" s="94">
        <v>20</v>
      </c>
      <c r="O569" s="30">
        <v>18101595.600000001</v>
      </c>
      <c r="P569" s="30">
        <v>16291435.858984044</v>
      </c>
    </row>
    <row r="570" spans="1:16" ht="25.5" x14ac:dyDescent="0.2">
      <c r="A570" s="85" t="s">
        <v>2870</v>
      </c>
      <c r="B570" s="147" t="s">
        <v>1342</v>
      </c>
      <c r="C570" s="276" t="s">
        <v>1344</v>
      </c>
      <c r="D570" s="92" t="s">
        <v>1343</v>
      </c>
      <c r="E570" s="93">
        <v>42766</v>
      </c>
      <c r="F570" s="93">
        <v>43830</v>
      </c>
      <c r="G570" s="93">
        <v>42837</v>
      </c>
      <c r="H570" s="94">
        <v>150000000</v>
      </c>
      <c r="I570" s="94">
        <v>150000000</v>
      </c>
      <c r="J570" s="85">
        <v>89.999999000000003</v>
      </c>
      <c r="K570" s="85" t="s">
        <v>21</v>
      </c>
      <c r="L570" s="30">
        <v>134999998.5</v>
      </c>
      <c r="M570" s="85">
        <v>100</v>
      </c>
      <c r="N570" s="94">
        <v>20</v>
      </c>
      <c r="O570" s="30">
        <v>30000000</v>
      </c>
      <c r="P570" s="30">
        <v>26999999.699999999</v>
      </c>
    </row>
    <row r="571" spans="1:16" ht="25.5" x14ac:dyDescent="0.2">
      <c r="A571" s="85" t="s">
        <v>2873</v>
      </c>
      <c r="B571" s="147" t="s">
        <v>1274</v>
      </c>
      <c r="C571" s="276" t="s">
        <v>1276</v>
      </c>
      <c r="D571" s="92" t="s">
        <v>1275</v>
      </c>
      <c r="E571" s="93">
        <v>42566</v>
      </c>
      <c r="F571" s="93">
        <v>43465</v>
      </c>
      <c r="G571" s="93">
        <v>42859</v>
      </c>
      <c r="H571" s="94">
        <v>209794022</v>
      </c>
      <c r="I571" s="94">
        <v>209794022</v>
      </c>
      <c r="J571" s="85">
        <v>90</v>
      </c>
      <c r="K571" s="85" t="s">
        <v>21</v>
      </c>
      <c r="L571" s="30">
        <v>188814619.80000001</v>
      </c>
      <c r="M571" s="85">
        <v>100</v>
      </c>
      <c r="N571" s="94">
        <v>20</v>
      </c>
      <c r="O571" s="30">
        <v>41958804.399999999</v>
      </c>
      <c r="P571" s="30">
        <v>37762923.960000001</v>
      </c>
    </row>
    <row r="572" spans="1:16" x14ac:dyDescent="0.2">
      <c r="A572" s="85" t="s">
        <v>2867</v>
      </c>
      <c r="B572" s="147" t="s">
        <v>1467</v>
      </c>
      <c r="C572" s="276" t="s">
        <v>1468</v>
      </c>
      <c r="D572" s="92" t="s">
        <v>785</v>
      </c>
      <c r="E572" s="93">
        <v>42705</v>
      </c>
      <c r="F572" s="93">
        <v>43434</v>
      </c>
      <c r="G572" s="93">
        <v>42858</v>
      </c>
      <c r="H572" s="94">
        <v>399999200</v>
      </c>
      <c r="I572" s="94">
        <v>399999200</v>
      </c>
      <c r="J572" s="85">
        <v>90.000120999999993</v>
      </c>
      <c r="K572" s="85" t="s">
        <v>21</v>
      </c>
      <c r="L572" s="30">
        <v>359999763.99903196</v>
      </c>
      <c r="M572" s="85">
        <v>100</v>
      </c>
      <c r="N572" s="94">
        <v>20</v>
      </c>
      <c r="O572" s="30">
        <v>79999840</v>
      </c>
      <c r="P572" s="30">
        <v>71999952.799806401</v>
      </c>
    </row>
    <row r="573" spans="1:16" ht="38.25" x14ac:dyDescent="0.2">
      <c r="A573" s="85" t="s">
        <v>2863</v>
      </c>
      <c r="B573" s="147" t="s">
        <v>1062</v>
      </c>
      <c r="C573" s="276" t="s">
        <v>1064</v>
      </c>
      <c r="D573" s="92" t="s">
        <v>1063</v>
      </c>
      <c r="E573" s="93">
        <v>42614</v>
      </c>
      <c r="F573" s="93">
        <v>43343</v>
      </c>
      <c r="G573" s="93">
        <v>42871</v>
      </c>
      <c r="H573" s="94">
        <v>350000000</v>
      </c>
      <c r="I573" s="94">
        <v>350000000</v>
      </c>
      <c r="J573" s="85">
        <v>89.999996999999993</v>
      </c>
      <c r="K573" s="85" t="s">
        <v>21</v>
      </c>
      <c r="L573" s="30">
        <v>314999989.49999994</v>
      </c>
      <c r="M573" s="85">
        <v>100</v>
      </c>
      <c r="N573" s="94">
        <v>20</v>
      </c>
      <c r="O573" s="30">
        <v>70000000</v>
      </c>
      <c r="P573" s="30">
        <v>62999997.899999991</v>
      </c>
    </row>
    <row r="574" spans="1:16" ht="25.5" x14ac:dyDescent="0.2">
      <c r="A574" s="85" t="s">
        <v>2863</v>
      </c>
      <c r="B574" s="147" t="s">
        <v>1004</v>
      </c>
      <c r="C574" s="276" t="s">
        <v>1006</v>
      </c>
      <c r="D574" s="92" t="s">
        <v>1005</v>
      </c>
      <c r="E574" s="93">
        <v>42614</v>
      </c>
      <c r="F574" s="93">
        <v>43496</v>
      </c>
      <c r="G574" s="93">
        <v>42871</v>
      </c>
      <c r="H574" s="94">
        <v>289000000</v>
      </c>
      <c r="I574" s="94">
        <v>289000000</v>
      </c>
      <c r="J574" s="85">
        <v>89.999998000000005</v>
      </c>
      <c r="K574" s="85" t="s">
        <v>21</v>
      </c>
      <c r="L574" s="30">
        <v>260099994.22</v>
      </c>
      <c r="M574" s="85">
        <v>100</v>
      </c>
      <c r="N574" s="94">
        <v>20</v>
      </c>
      <c r="O574" s="30">
        <v>57800000</v>
      </c>
      <c r="P574" s="30">
        <v>52019998.843999997</v>
      </c>
    </row>
    <row r="575" spans="1:16" ht="25.5" x14ac:dyDescent="0.2">
      <c r="A575" s="85" t="s">
        <v>2863</v>
      </c>
      <c r="B575" s="147" t="s">
        <v>1047</v>
      </c>
      <c r="C575" s="276" t="s">
        <v>1049</v>
      </c>
      <c r="D575" s="92" t="s">
        <v>1048</v>
      </c>
      <c r="E575" s="93">
        <v>42552</v>
      </c>
      <c r="F575" s="93">
        <v>43069</v>
      </c>
      <c r="G575" s="93">
        <v>42871</v>
      </c>
      <c r="H575" s="94">
        <v>50016070</v>
      </c>
      <c r="I575" s="94">
        <v>50016070</v>
      </c>
      <c r="J575" s="85">
        <v>90</v>
      </c>
      <c r="K575" s="85" t="s">
        <v>21</v>
      </c>
      <c r="L575" s="30">
        <v>45014463</v>
      </c>
      <c r="M575" s="85">
        <v>100</v>
      </c>
      <c r="N575" s="94">
        <v>20</v>
      </c>
      <c r="O575" s="30">
        <v>10003214</v>
      </c>
      <c r="P575" s="30">
        <v>9002892.5999999996</v>
      </c>
    </row>
    <row r="576" spans="1:16" ht="25.5" x14ac:dyDescent="0.2">
      <c r="A576" s="85" t="s">
        <v>2867</v>
      </c>
      <c r="B576" s="147" t="s">
        <v>1524</v>
      </c>
      <c r="C576" s="276" t="s">
        <v>1526</v>
      </c>
      <c r="D576" s="92" t="s">
        <v>1525</v>
      </c>
      <c r="E576" s="93">
        <v>42705</v>
      </c>
      <c r="F576" s="93">
        <v>43344</v>
      </c>
      <c r="G576" s="93">
        <v>42858</v>
      </c>
      <c r="H576" s="94">
        <v>158120350</v>
      </c>
      <c r="I576" s="94">
        <v>158120350</v>
      </c>
      <c r="J576" s="85">
        <v>90</v>
      </c>
      <c r="K576" s="85" t="s">
        <v>21</v>
      </c>
      <c r="L576" s="30">
        <v>142308315</v>
      </c>
      <c r="M576" s="85">
        <v>100</v>
      </c>
      <c r="N576" s="94">
        <v>20</v>
      </c>
      <c r="O576" s="30">
        <v>31624070</v>
      </c>
      <c r="P576" s="30">
        <v>28461663</v>
      </c>
    </row>
    <row r="577" spans="1:16" x14ac:dyDescent="0.2">
      <c r="A577" s="85" t="s">
        <v>2867</v>
      </c>
      <c r="B577" s="147" t="s">
        <v>1472</v>
      </c>
      <c r="C577" s="276" t="s">
        <v>1474</v>
      </c>
      <c r="D577" s="92" t="s">
        <v>1473</v>
      </c>
      <c r="E577" s="93">
        <v>42644</v>
      </c>
      <c r="F577" s="93">
        <v>43281</v>
      </c>
      <c r="G577" s="93">
        <v>42916</v>
      </c>
      <c r="H577" s="94">
        <v>49994639</v>
      </c>
      <c r="I577" s="94">
        <v>49994639</v>
      </c>
      <c r="J577" s="85">
        <v>89.999998000000005</v>
      </c>
      <c r="K577" s="85" t="s">
        <v>21</v>
      </c>
      <c r="L577" s="30">
        <v>44995174.100107223</v>
      </c>
      <c r="M577" s="85">
        <v>100</v>
      </c>
      <c r="N577" s="94">
        <v>20</v>
      </c>
      <c r="O577" s="30">
        <v>9998927.8000000007</v>
      </c>
      <c r="P577" s="30">
        <v>8999034.8200214449</v>
      </c>
    </row>
    <row r="578" spans="1:16" x14ac:dyDescent="0.2">
      <c r="A578" s="85" t="s">
        <v>2870</v>
      </c>
      <c r="B578" s="147" t="s">
        <v>1321</v>
      </c>
      <c r="C578" s="276" t="s">
        <v>1323</v>
      </c>
      <c r="D578" s="92" t="s">
        <v>1322</v>
      </c>
      <c r="E578" s="93">
        <v>42766</v>
      </c>
      <c r="F578" s="93">
        <v>43830</v>
      </c>
      <c r="G578" s="93">
        <v>42837</v>
      </c>
      <c r="H578" s="94">
        <v>45000000</v>
      </c>
      <c r="I578" s="94">
        <v>45000000</v>
      </c>
      <c r="J578" s="85">
        <v>89.999998000000005</v>
      </c>
      <c r="K578" s="85" t="s">
        <v>21</v>
      </c>
      <c r="L578" s="30">
        <v>40499999.100000001</v>
      </c>
      <c r="M578" s="85">
        <v>100</v>
      </c>
      <c r="N578" s="94">
        <v>20</v>
      </c>
      <c r="O578" s="30">
        <v>9000000</v>
      </c>
      <c r="P578" s="30">
        <v>8099999.8200000003</v>
      </c>
    </row>
    <row r="579" spans="1:16" x14ac:dyDescent="0.2">
      <c r="A579" s="85" t="s">
        <v>2875</v>
      </c>
      <c r="B579" s="147" t="s">
        <v>1574</v>
      </c>
      <c r="C579" s="276" t="s">
        <v>1576</v>
      </c>
      <c r="D579" s="92" t="s">
        <v>1575</v>
      </c>
      <c r="E579" s="93">
        <v>42787</v>
      </c>
      <c r="F579" s="93">
        <v>43060</v>
      </c>
      <c r="G579" s="93">
        <v>42985</v>
      </c>
      <c r="H579" s="94">
        <v>58398070</v>
      </c>
      <c r="I579" s="94">
        <v>58398070</v>
      </c>
      <c r="J579" s="85">
        <v>89.999998000000005</v>
      </c>
      <c r="K579" s="85" t="s">
        <v>21</v>
      </c>
      <c r="L579" s="30">
        <v>52558261.832038604</v>
      </c>
      <c r="M579" s="85">
        <v>100</v>
      </c>
      <c r="N579" s="94">
        <v>20</v>
      </c>
      <c r="O579" s="30">
        <v>11679614</v>
      </c>
      <c r="P579" s="30">
        <v>10511652.36640772</v>
      </c>
    </row>
    <row r="580" spans="1:16" x14ac:dyDescent="0.2">
      <c r="A580" s="85" t="s">
        <v>2887</v>
      </c>
      <c r="B580" s="147" t="s">
        <v>1998</v>
      </c>
      <c r="C580" s="276" t="s">
        <v>2000</v>
      </c>
      <c r="D580" s="92" t="s">
        <v>1999</v>
      </c>
      <c r="E580" s="93">
        <v>43266</v>
      </c>
      <c r="F580" s="93">
        <v>43600</v>
      </c>
      <c r="G580" s="93">
        <v>43082</v>
      </c>
      <c r="H580" s="94">
        <v>29851549</v>
      </c>
      <c r="I580" s="94">
        <v>29851549</v>
      </c>
      <c r="J580" s="85">
        <v>90</v>
      </c>
      <c r="K580" s="85" t="s">
        <v>21</v>
      </c>
      <c r="L580" s="30">
        <v>26866394.100000001</v>
      </c>
      <c r="M580" s="85">
        <v>100</v>
      </c>
      <c r="N580" s="94">
        <v>20</v>
      </c>
      <c r="O580" s="30">
        <v>5970309.7999999998</v>
      </c>
      <c r="P580" s="30">
        <v>5373278.8200000003</v>
      </c>
    </row>
    <row r="581" spans="1:16" x14ac:dyDescent="0.2">
      <c r="A581" s="85" t="s">
        <v>2861</v>
      </c>
      <c r="B581" s="147" t="s">
        <v>2538</v>
      </c>
      <c r="C581" s="276" t="s">
        <v>2539</v>
      </c>
      <c r="D581" s="92" t="s">
        <v>2902</v>
      </c>
      <c r="E581" s="93">
        <v>42522</v>
      </c>
      <c r="F581" s="93">
        <v>43100</v>
      </c>
      <c r="G581" s="93">
        <v>43453</v>
      </c>
      <c r="H581" s="94">
        <v>35202350</v>
      </c>
      <c r="I581" s="94">
        <v>35202350</v>
      </c>
      <c r="J581" s="85">
        <v>89.999983</v>
      </c>
      <c r="K581" s="85" t="s">
        <v>21</v>
      </c>
      <c r="L581" s="30">
        <v>31682109.015600499</v>
      </c>
      <c r="M581" s="85">
        <v>100</v>
      </c>
      <c r="N581" s="94">
        <v>20</v>
      </c>
      <c r="O581" s="30">
        <v>7040470</v>
      </c>
      <c r="P581" s="30">
        <v>6336421.803120099</v>
      </c>
    </row>
    <row r="582" spans="1:16" ht="25.5" x14ac:dyDescent="0.2">
      <c r="A582" s="85" t="s">
        <v>2884</v>
      </c>
      <c r="B582" s="147" t="s">
        <v>1155</v>
      </c>
      <c r="C582" s="276" t="s">
        <v>1157</v>
      </c>
      <c r="D582" s="92" t="s">
        <v>1156</v>
      </c>
      <c r="E582" s="93">
        <v>42552</v>
      </c>
      <c r="F582" s="93">
        <v>43281</v>
      </c>
      <c r="G582" s="93">
        <v>42853</v>
      </c>
      <c r="H582" s="94">
        <v>74775000</v>
      </c>
      <c r="I582" s="94">
        <v>74775000</v>
      </c>
      <c r="J582" s="85">
        <v>89.999995999999996</v>
      </c>
      <c r="K582" s="85" t="s">
        <v>21</v>
      </c>
      <c r="L582" s="30">
        <v>67297497.009000003</v>
      </c>
      <c r="M582" s="85">
        <v>100</v>
      </c>
      <c r="N582" s="94">
        <v>20</v>
      </c>
      <c r="O582" s="30">
        <v>14955000</v>
      </c>
      <c r="P582" s="30">
        <v>13459499.401800001</v>
      </c>
    </row>
    <row r="583" spans="1:16" x14ac:dyDescent="0.2">
      <c r="A583" s="85" t="s">
        <v>2864</v>
      </c>
      <c r="B583" s="147" t="s">
        <v>1775</v>
      </c>
      <c r="C583" s="276" t="s">
        <v>1777</v>
      </c>
      <c r="D583" s="92" t="s">
        <v>1776</v>
      </c>
      <c r="E583" s="93">
        <v>43101</v>
      </c>
      <c r="F583" s="93">
        <v>43677</v>
      </c>
      <c r="G583" s="93">
        <v>43082</v>
      </c>
      <c r="H583" s="94">
        <v>46639024</v>
      </c>
      <c r="I583" s="94">
        <v>46639024</v>
      </c>
      <c r="J583" s="85">
        <v>89.999992000000006</v>
      </c>
      <c r="K583" s="85" t="s">
        <v>21</v>
      </c>
      <c r="L583" s="30">
        <v>41975117.868878081</v>
      </c>
      <c r="M583" s="85">
        <v>100</v>
      </c>
      <c r="N583" s="94">
        <v>20</v>
      </c>
      <c r="O583" s="30">
        <v>9327804.8000000007</v>
      </c>
      <c r="P583" s="30">
        <v>8395023.5737756155</v>
      </c>
    </row>
    <row r="584" spans="1:16" x14ac:dyDescent="0.2">
      <c r="A584" s="85" t="s">
        <v>2873</v>
      </c>
      <c r="B584" s="147" t="s">
        <v>1299</v>
      </c>
      <c r="C584" s="276" t="s">
        <v>1301</v>
      </c>
      <c r="D584" s="92" t="s">
        <v>1300</v>
      </c>
      <c r="E584" s="93">
        <v>42552</v>
      </c>
      <c r="F584" s="93">
        <v>43646</v>
      </c>
      <c r="G584" s="93">
        <v>42859</v>
      </c>
      <c r="H584" s="94">
        <v>337500000</v>
      </c>
      <c r="I584" s="94">
        <v>337500000</v>
      </c>
      <c r="J584" s="85">
        <v>89.999999000000003</v>
      </c>
      <c r="K584" s="85" t="s">
        <v>21</v>
      </c>
      <c r="L584" s="30">
        <v>303749996.625</v>
      </c>
      <c r="M584" s="85">
        <v>100</v>
      </c>
      <c r="N584" s="94">
        <v>20</v>
      </c>
      <c r="O584" s="30">
        <v>67500000</v>
      </c>
      <c r="P584" s="30">
        <v>60749999.325000003</v>
      </c>
    </row>
    <row r="585" spans="1:16" ht="38.25" x14ac:dyDescent="0.2">
      <c r="A585" s="85" t="s">
        <v>2865</v>
      </c>
      <c r="B585" s="147" t="s">
        <v>1899</v>
      </c>
      <c r="C585" s="276" t="s">
        <v>1901</v>
      </c>
      <c r="D585" s="92" t="s">
        <v>1900</v>
      </c>
      <c r="E585" s="93">
        <v>43101</v>
      </c>
      <c r="F585" s="93">
        <v>44196</v>
      </c>
      <c r="G585" s="93">
        <v>43089</v>
      </c>
      <c r="H585" s="94">
        <v>125000000</v>
      </c>
      <c r="I585" s="94">
        <v>125000000</v>
      </c>
      <c r="J585" s="85">
        <v>89.999999000000003</v>
      </c>
      <c r="K585" s="85" t="s">
        <v>21</v>
      </c>
      <c r="L585" s="30">
        <v>112499998.75</v>
      </c>
      <c r="M585" s="85">
        <v>100</v>
      </c>
      <c r="N585" s="94">
        <v>20</v>
      </c>
      <c r="O585" s="30">
        <v>25000000</v>
      </c>
      <c r="P585" s="30">
        <v>22499999.75</v>
      </c>
    </row>
    <row r="586" spans="1:16" x14ac:dyDescent="0.2">
      <c r="A586" s="85" t="s">
        <v>2870</v>
      </c>
      <c r="B586" s="147" t="s">
        <v>1324</v>
      </c>
      <c r="C586" s="276" t="s">
        <v>1326</v>
      </c>
      <c r="D586" s="92" t="s">
        <v>1325</v>
      </c>
      <c r="E586" s="93">
        <v>42766</v>
      </c>
      <c r="F586" s="93">
        <v>43830</v>
      </c>
      <c r="G586" s="93">
        <v>42837</v>
      </c>
      <c r="H586" s="94">
        <v>40000000</v>
      </c>
      <c r="I586" s="94">
        <v>40000000</v>
      </c>
      <c r="J586" s="85">
        <v>89.999995999999996</v>
      </c>
      <c r="K586" s="85" t="s">
        <v>21</v>
      </c>
      <c r="L586" s="30">
        <v>35999998.399999999</v>
      </c>
      <c r="M586" s="85">
        <v>100</v>
      </c>
      <c r="N586" s="94">
        <v>20</v>
      </c>
      <c r="O586" s="30">
        <v>8000000</v>
      </c>
      <c r="P586" s="30">
        <v>7199999.6799999997</v>
      </c>
    </row>
    <row r="587" spans="1:16" x14ac:dyDescent="0.2">
      <c r="A587" s="85" t="s">
        <v>2862</v>
      </c>
      <c r="B587" s="147" t="s">
        <v>1139</v>
      </c>
      <c r="C587" s="276" t="s">
        <v>2540</v>
      </c>
      <c r="D587" s="92" t="s">
        <v>1140</v>
      </c>
      <c r="E587" s="93">
        <v>42552</v>
      </c>
      <c r="F587" s="93">
        <v>42947</v>
      </c>
      <c r="G587" s="93">
        <v>42899</v>
      </c>
      <c r="H587" s="94">
        <v>39989881</v>
      </c>
      <c r="I587" s="94">
        <v>39989881</v>
      </c>
      <c r="J587" s="85">
        <v>89.999994999999998</v>
      </c>
      <c r="K587" s="85" t="s">
        <v>21</v>
      </c>
      <c r="L587" s="30">
        <v>35990890.900505945</v>
      </c>
      <c r="M587" s="85">
        <v>100</v>
      </c>
      <c r="N587" s="94">
        <v>20</v>
      </c>
      <c r="O587" s="30">
        <v>7997976.2000000002</v>
      </c>
      <c r="P587" s="30">
        <v>7198178.1801011898</v>
      </c>
    </row>
    <row r="588" spans="1:16" ht="38.25" x14ac:dyDescent="0.2">
      <c r="A588" s="85" t="s">
        <v>2869</v>
      </c>
      <c r="B588" s="147" t="s">
        <v>958</v>
      </c>
      <c r="C588" s="276" t="s">
        <v>960</v>
      </c>
      <c r="D588" s="92" t="s">
        <v>959</v>
      </c>
      <c r="E588" s="93">
        <v>42583</v>
      </c>
      <c r="F588" s="93">
        <v>43100</v>
      </c>
      <c r="G588" s="93">
        <v>42856</v>
      </c>
      <c r="H588" s="94">
        <v>17154000</v>
      </c>
      <c r="I588" s="94">
        <v>17154000</v>
      </c>
      <c r="J588" s="85">
        <v>89.999994000000001</v>
      </c>
      <c r="K588" s="85" t="s">
        <v>21</v>
      </c>
      <c r="L588" s="30">
        <v>15438598.970759999</v>
      </c>
      <c r="M588" s="85">
        <v>100</v>
      </c>
      <c r="N588" s="94">
        <v>20</v>
      </c>
      <c r="O588" s="30">
        <v>3430800</v>
      </c>
      <c r="P588" s="30">
        <v>3087719.794152</v>
      </c>
    </row>
    <row r="589" spans="1:16" ht="25.5" x14ac:dyDescent="0.2">
      <c r="A589" s="85" t="s">
        <v>2888</v>
      </c>
      <c r="B589" s="147" t="s">
        <v>1790</v>
      </c>
      <c r="C589" s="276" t="s">
        <v>1791</v>
      </c>
      <c r="D589" s="92" t="s">
        <v>967</v>
      </c>
      <c r="E589" s="93">
        <v>43101</v>
      </c>
      <c r="F589" s="93">
        <v>43465</v>
      </c>
      <c r="G589" s="93">
        <v>43089</v>
      </c>
      <c r="H589" s="94">
        <v>48000000</v>
      </c>
      <c r="I589" s="94">
        <v>48000000</v>
      </c>
      <c r="J589" s="85">
        <v>89.999998000000005</v>
      </c>
      <c r="K589" s="85" t="s">
        <v>21</v>
      </c>
      <c r="L589" s="30">
        <v>43199999.039999999</v>
      </c>
      <c r="M589" s="85">
        <v>100</v>
      </c>
      <c r="N589" s="94">
        <v>20</v>
      </c>
      <c r="O589" s="30">
        <v>9600000</v>
      </c>
      <c r="P589" s="30">
        <v>8639999.8080000002</v>
      </c>
    </row>
    <row r="590" spans="1:16" x14ac:dyDescent="0.2">
      <c r="A590" s="85" t="s">
        <v>2870</v>
      </c>
      <c r="B590" s="147" t="s">
        <v>1327</v>
      </c>
      <c r="C590" s="276" t="s">
        <v>1329</v>
      </c>
      <c r="D590" s="92" t="s">
        <v>1328</v>
      </c>
      <c r="E590" s="93">
        <v>42736</v>
      </c>
      <c r="F590" s="93">
        <v>43830</v>
      </c>
      <c r="G590" s="93">
        <v>42837</v>
      </c>
      <c r="H590" s="94">
        <v>10000000</v>
      </c>
      <c r="I590" s="94">
        <v>10000000</v>
      </c>
      <c r="J590" s="85">
        <v>84.747677999999993</v>
      </c>
      <c r="K590" s="85" t="s">
        <v>21</v>
      </c>
      <c r="L590" s="30">
        <v>8474767.7999999989</v>
      </c>
      <c r="M590" s="85">
        <v>94.164086999999995</v>
      </c>
      <c r="N590" s="94">
        <v>20</v>
      </c>
      <c r="O590" s="30">
        <v>2000000</v>
      </c>
      <c r="P590" s="30">
        <v>1694953.5599999996</v>
      </c>
    </row>
    <row r="591" spans="1:16" ht="25.5" x14ac:dyDescent="0.2">
      <c r="A591" s="85" t="s">
        <v>2873</v>
      </c>
      <c r="B591" s="147" t="s">
        <v>758</v>
      </c>
      <c r="C591" s="276" t="s">
        <v>1295</v>
      </c>
      <c r="D591" s="92"/>
      <c r="E591" s="93">
        <v>42566</v>
      </c>
      <c r="F591" s="93">
        <v>43296</v>
      </c>
      <c r="G591" s="93">
        <v>42916</v>
      </c>
      <c r="H591" s="94">
        <v>140000000</v>
      </c>
      <c r="I591" s="94">
        <v>140000000</v>
      </c>
      <c r="J591" s="85">
        <v>88.476294999999993</v>
      </c>
      <c r="K591" s="85" t="s">
        <v>21</v>
      </c>
      <c r="L591" s="30">
        <v>123866813</v>
      </c>
      <c r="M591" s="85">
        <v>98.306994000000003</v>
      </c>
      <c r="N591" s="94">
        <v>20</v>
      </c>
      <c r="O591" s="30">
        <v>28000000</v>
      </c>
      <c r="P591" s="30">
        <v>24773362.600000001</v>
      </c>
    </row>
    <row r="592" spans="1:16" ht="25.5" x14ac:dyDescent="0.2">
      <c r="A592" s="85" t="s">
        <v>2875</v>
      </c>
      <c r="B592" s="147" t="s">
        <v>1588</v>
      </c>
      <c r="C592" s="276" t="s">
        <v>1590</v>
      </c>
      <c r="D592" s="92" t="s">
        <v>1589</v>
      </c>
      <c r="E592" s="93">
        <v>42583</v>
      </c>
      <c r="F592" s="93">
        <v>43159</v>
      </c>
      <c r="G592" s="93">
        <v>42860</v>
      </c>
      <c r="H592" s="94">
        <v>268045850</v>
      </c>
      <c r="I592" s="94">
        <v>268045850</v>
      </c>
      <c r="J592" s="85">
        <v>86.452610000000007</v>
      </c>
      <c r="K592" s="85" t="s">
        <v>21</v>
      </c>
      <c r="L592" s="30">
        <v>231732633.32168502</v>
      </c>
      <c r="M592" s="85">
        <v>96.058456000000007</v>
      </c>
      <c r="N592" s="94">
        <v>20</v>
      </c>
      <c r="O592" s="30">
        <v>53609170</v>
      </c>
      <c r="P592" s="30">
        <v>46346526.664337009</v>
      </c>
    </row>
    <row r="593" spans="1:16" ht="25.5" x14ac:dyDescent="0.2">
      <c r="A593" s="85" t="s">
        <v>2871</v>
      </c>
      <c r="B593" s="147" t="s">
        <v>1864</v>
      </c>
      <c r="C593" s="276" t="s">
        <v>1866</v>
      </c>
      <c r="D593" s="92" t="s">
        <v>1865</v>
      </c>
      <c r="E593" s="93">
        <v>43070</v>
      </c>
      <c r="F593" s="93">
        <v>43500</v>
      </c>
      <c r="G593" s="93">
        <v>43112</v>
      </c>
      <c r="H593" s="94">
        <v>131412080</v>
      </c>
      <c r="I593" s="94">
        <v>131412080</v>
      </c>
      <c r="J593" s="85">
        <v>89.999999000000003</v>
      </c>
      <c r="K593" s="85" t="s">
        <v>21</v>
      </c>
      <c r="L593" s="30">
        <v>118270870.68587922</v>
      </c>
      <c r="M593" s="85">
        <v>100</v>
      </c>
      <c r="N593" s="94">
        <v>20</v>
      </c>
      <c r="O593" s="30">
        <v>26282416</v>
      </c>
      <c r="P593" s="30">
        <v>23654174.137175843</v>
      </c>
    </row>
    <row r="594" spans="1:16" ht="25.5" x14ac:dyDescent="0.2">
      <c r="A594" s="85" t="s">
        <v>2869</v>
      </c>
      <c r="B594" s="147" t="s">
        <v>949</v>
      </c>
      <c r="C594" s="276" t="s">
        <v>951</v>
      </c>
      <c r="D594" s="92" t="s">
        <v>950</v>
      </c>
      <c r="E594" s="93">
        <v>42583</v>
      </c>
      <c r="F594" s="93">
        <v>43100</v>
      </c>
      <c r="G594" s="93">
        <v>42856</v>
      </c>
      <c r="H594" s="94">
        <v>115000000</v>
      </c>
      <c r="I594" s="94">
        <v>115000000</v>
      </c>
      <c r="J594" s="85">
        <v>89.999999000000003</v>
      </c>
      <c r="K594" s="85" t="s">
        <v>21</v>
      </c>
      <c r="L594" s="30">
        <v>103499998.84999999</v>
      </c>
      <c r="M594" s="85">
        <v>100</v>
      </c>
      <c r="N594" s="94">
        <v>20</v>
      </c>
      <c r="O594" s="30">
        <v>23000000</v>
      </c>
      <c r="P594" s="30">
        <v>20699999.77</v>
      </c>
    </row>
    <row r="595" spans="1:16" ht="25.5" x14ac:dyDescent="0.2">
      <c r="A595" s="85" t="s">
        <v>2874</v>
      </c>
      <c r="B595" s="147" t="s">
        <v>1082</v>
      </c>
      <c r="C595" s="276" t="s">
        <v>1084</v>
      </c>
      <c r="D595" s="92" t="s">
        <v>1083</v>
      </c>
      <c r="E595" s="93">
        <v>42519</v>
      </c>
      <c r="F595" s="93">
        <v>43341</v>
      </c>
      <c r="G595" s="93">
        <v>42856</v>
      </c>
      <c r="H595" s="94">
        <v>69850000</v>
      </c>
      <c r="I595" s="94">
        <v>69850000</v>
      </c>
      <c r="J595" s="85">
        <v>90</v>
      </c>
      <c r="K595" s="85" t="s">
        <v>21</v>
      </c>
      <c r="L595" s="30">
        <v>62865000</v>
      </c>
      <c r="M595" s="85">
        <v>100</v>
      </c>
      <c r="N595" s="94">
        <v>20</v>
      </c>
      <c r="O595" s="30">
        <v>13970000</v>
      </c>
      <c r="P595" s="30">
        <v>12573000</v>
      </c>
    </row>
    <row r="596" spans="1:16" ht="25.5" x14ac:dyDescent="0.2">
      <c r="A596" s="85" t="s">
        <v>2875</v>
      </c>
      <c r="B596" s="147" t="s">
        <v>1580</v>
      </c>
      <c r="C596" s="276" t="s">
        <v>1582</v>
      </c>
      <c r="D596" s="92" t="s">
        <v>1581</v>
      </c>
      <c r="E596" s="93">
        <v>42583</v>
      </c>
      <c r="F596" s="93">
        <v>43100</v>
      </c>
      <c r="G596" s="93">
        <v>42985</v>
      </c>
      <c r="H596" s="94">
        <v>63365848</v>
      </c>
      <c r="I596" s="94">
        <v>63365848</v>
      </c>
      <c r="J596" s="85">
        <v>89.999996999999993</v>
      </c>
      <c r="K596" s="85" t="s">
        <v>21</v>
      </c>
      <c r="L596" s="30">
        <v>57029261.299024552</v>
      </c>
      <c r="M596" s="85">
        <v>100</v>
      </c>
      <c r="N596" s="94">
        <v>20</v>
      </c>
      <c r="O596" s="30">
        <v>12673169.6</v>
      </c>
      <c r="P596" s="30">
        <v>11405852.259804912</v>
      </c>
    </row>
    <row r="597" spans="1:16" ht="25.5" x14ac:dyDescent="0.2">
      <c r="A597" s="85" t="s">
        <v>2865</v>
      </c>
      <c r="B597" s="147" t="s">
        <v>1079</v>
      </c>
      <c r="C597" s="276" t="s">
        <v>1902</v>
      </c>
      <c r="D597" s="92" t="s">
        <v>173</v>
      </c>
      <c r="E597" s="93">
        <v>42979</v>
      </c>
      <c r="F597" s="93">
        <v>43434</v>
      </c>
      <c r="G597" s="93">
        <v>43089</v>
      </c>
      <c r="H597" s="94">
        <v>70000000</v>
      </c>
      <c r="I597" s="94">
        <v>70000000</v>
      </c>
      <c r="J597" s="85">
        <v>89.999998000000005</v>
      </c>
      <c r="K597" s="85" t="s">
        <v>21</v>
      </c>
      <c r="L597" s="30">
        <v>62999998.600000001</v>
      </c>
      <c r="M597" s="85">
        <v>100</v>
      </c>
      <c r="N597" s="94">
        <v>20</v>
      </c>
      <c r="O597" s="30">
        <v>14000000</v>
      </c>
      <c r="P597" s="30">
        <v>12599999.720000001</v>
      </c>
    </row>
    <row r="598" spans="1:16" x14ac:dyDescent="0.2">
      <c r="A598" s="85" t="s">
        <v>2870</v>
      </c>
      <c r="B598" s="147" t="s">
        <v>1318</v>
      </c>
      <c r="C598" s="276" t="s">
        <v>1320</v>
      </c>
      <c r="D598" s="92" t="s">
        <v>1319</v>
      </c>
      <c r="E598" s="93">
        <v>42736</v>
      </c>
      <c r="F598" s="93">
        <v>43830</v>
      </c>
      <c r="G598" s="93">
        <v>42837</v>
      </c>
      <c r="H598" s="94">
        <v>70000000</v>
      </c>
      <c r="I598" s="94">
        <v>70000000</v>
      </c>
      <c r="J598" s="85">
        <v>89.999996999999993</v>
      </c>
      <c r="K598" s="85" t="s">
        <v>21</v>
      </c>
      <c r="L598" s="30">
        <v>62999997.899999999</v>
      </c>
      <c r="M598" s="85">
        <v>100</v>
      </c>
      <c r="N598" s="94">
        <v>20</v>
      </c>
      <c r="O598" s="30">
        <v>14000000</v>
      </c>
      <c r="P598" s="30">
        <v>12599999.58</v>
      </c>
    </row>
    <row r="599" spans="1:16" x14ac:dyDescent="0.2">
      <c r="A599" s="85" t="s">
        <v>2870</v>
      </c>
      <c r="B599" s="147" t="s">
        <v>1333</v>
      </c>
      <c r="C599" s="276" t="s">
        <v>1334</v>
      </c>
      <c r="D599" s="92" t="s">
        <v>513</v>
      </c>
      <c r="E599" s="93">
        <v>42766</v>
      </c>
      <c r="F599" s="93">
        <v>43830</v>
      </c>
      <c r="G599" s="93">
        <v>42837</v>
      </c>
      <c r="H599" s="94">
        <v>80000000</v>
      </c>
      <c r="I599" s="94">
        <v>80000000</v>
      </c>
      <c r="J599" s="85">
        <v>89.999999000000003</v>
      </c>
      <c r="K599" s="85" t="s">
        <v>21</v>
      </c>
      <c r="L599" s="30">
        <v>71999999.200000003</v>
      </c>
      <c r="M599" s="85">
        <v>100</v>
      </c>
      <c r="N599" s="94">
        <v>20</v>
      </c>
      <c r="O599" s="30">
        <v>16000000</v>
      </c>
      <c r="P599" s="30">
        <v>14399999.84</v>
      </c>
    </row>
    <row r="600" spans="1:16" x14ac:dyDescent="0.2">
      <c r="A600" s="85" t="s">
        <v>2881</v>
      </c>
      <c r="B600" s="147" t="s">
        <v>880</v>
      </c>
      <c r="C600" s="276" t="s">
        <v>882</v>
      </c>
      <c r="D600" s="92" t="s">
        <v>881</v>
      </c>
      <c r="E600" s="93">
        <v>42676</v>
      </c>
      <c r="F600" s="93">
        <v>42886</v>
      </c>
      <c r="G600" s="93">
        <v>42884</v>
      </c>
      <c r="H600" s="94">
        <v>12700000</v>
      </c>
      <c r="I600" s="94">
        <v>12700000</v>
      </c>
      <c r="J600" s="85">
        <v>89.999992000000006</v>
      </c>
      <c r="K600" s="85" t="s">
        <v>21</v>
      </c>
      <c r="L600" s="30">
        <v>11429998.984000001</v>
      </c>
      <c r="M600" s="85">
        <v>100</v>
      </c>
      <c r="N600" s="94">
        <v>20</v>
      </c>
      <c r="O600" s="30">
        <v>2540000</v>
      </c>
      <c r="P600" s="30">
        <v>2285999.7968000001</v>
      </c>
    </row>
    <row r="601" spans="1:16" ht="25.5" x14ac:dyDescent="0.2">
      <c r="A601" s="85" t="s">
        <v>2880</v>
      </c>
      <c r="B601" s="147" t="s">
        <v>1214</v>
      </c>
      <c r="C601" s="276" t="s">
        <v>1215</v>
      </c>
      <c r="D601" s="92" t="s">
        <v>456</v>
      </c>
      <c r="E601" s="93">
        <v>42551</v>
      </c>
      <c r="F601" s="93">
        <v>43312</v>
      </c>
      <c r="G601" s="93">
        <v>42858</v>
      </c>
      <c r="H601" s="94">
        <v>100000000</v>
      </c>
      <c r="I601" s="94">
        <v>100000000</v>
      </c>
      <c r="J601" s="85">
        <v>89.999999000000003</v>
      </c>
      <c r="K601" s="85" t="s">
        <v>21</v>
      </c>
      <c r="L601" s="30">
        <v>89999999</v>
      </c>
      <c r="M601" s="85">
        <v>100</v>
      </c>
      <c r="N601" s="94">
        <v>20</v>
      </c>
      <c r="O601" s="30">
        <v>20000000</v>
      </c>
      <c r="P601" s="30">
        <v>17999999.800000001</v>
      </c>
    </row>
    <row r="602" spans="1:16" ht="25.5" x14ac:dyDescent="0.2">
      <c r="A602" s="85" t="s">
        <v>2863</v>
      </c>
      <c r="B602" s="147" t="s">
        <v>998</v>
      </c>
      <c r="C602" s="276" t="s">
        <v>1000</v>
      </c>
      <c r="D602" s="92" t="s">
        <v>999</v>
      </c>
      <c r="E602" s="93">
        <v>42552</v>
      </c>
      <c r="F602" s="93">
        <v>43190</v>
      </c>
      <c r="G602" s="93">
        <v>42871</v>
      </c>
      <c r="H602" s="94">
        <v>79398575</v>
      </c>
      <c r="I602" s="94">
        <v>79398575</v>
      </c>
      <c r="J602" s="85">
        <v>89.999996999999993</v>
      </c>
      <c r="K602" s="85" t="s">
        <v>21</v>
      </c>
      <c r="L602" s="30">
        <v>71458715.118042752</v>
      </c>
      <c r="M602" s="85">
        <v>100</v>
      </c>
      <c r="N602" s="94">
        <v>20</v>
      </c>
      <c r="O602" s="30">
        <v>15879715</v>
      </c>
      <c r="P602" s="30">
        <v>14291743.02360855</v>
      </c>
    </row>
    <row r="603" spans="1:16" x14ac:dyDescent="0.2">
      <c r="A603" s="85" t="s">
        <v>2888</v>
      </c>
      <c r="B603" s="147" t="s">
        <v>918</v>
      </c>
      <c r="C603" s="276" t="s">
        <v>1786</v>
      </c>
      <c r="D603" s="92" t="s">
        <v>418</v>
      </c>
      <c r="E603" s="93">
        <v>43101</v>
      </c>
      <c r="F603" s="93">
        <v>43524</v>
      </c>
      <c r="G603" s="93">
        <v>43269</v>
      </c>
      <c r="H603" s="94">
        <v>78000000</v>
      </c>
      <c r="I603" s="94">
        <v>78000000</v>
      </c>
      <c r="J603" s="85">
        <v>89.999996999999993</v>
      </c>
      <c r="K603" s="85" t="s">
        <v>21</v>
      </c>
      <c r="L603" s="30">
        <v>70199997.659999996</v>
      </c>
      <c r="M603" s="85">
        <v>100</v>
      </c>
      <c r="N603" s="94">
        <v>20</v>
      </c>
      <c r="O603" s="30">
        <v>15600000</v>
      </c>
      <c r="P603" s="30">
        <v>14039999.531999998</v>
      </c>
    </row>
    <row r="604" spans="1:16" ht="25.5" x14ac:dyDescent="0.2">
      <c r="A604" s="85" t="s">
        <v>2893</v>
      </c>
      <c r="B604" s="147" t="s">
        <v>1114</v>
      </c>
      <c r="C604" s="276" t="s">
        <v>1935</v>
      </c>
      <c r="D604" s="92" t="s">
        <v>1115</v>
      </c>
      <c r="E604" s="93">
        <v>43070</v>
      </c>
      <c r="F604" s="93">
        <v>43434</v>
      </c>
      <c r="G604" s="93">
        <v>43269</v>
      </c>
      <c r="H604" s="94">
        <v>105999625</v>
      </c>
      <c r="I604" s="94">
        <v>105999625</v>
      </c>
      <c r="J604" s="85">
        <v>90</v>
      </c>
      <c r="K604" s="85" t="s">
        <v>21</v>
      </c>
      <c r="L604" s="30">
        <v>95399662.5</v>
      </c>
      <c r="M604" s="85">
        <v>100</v>
      </c>
      <c r="N604" s="94">
        <v>20</v>
      </c>
      <c r="O604" s="30">
        <v>21199925</v>
      </c>
      <c r="P604" s="30">
        <v>19079932.5</v>
      </c>
    </row>
    <row r="605" spans="1:16" x14ac:dyDescent="0.2">
      <c r="A605" s="85" t="s">
        <v>2876</v>
      </c>
      <c r="B605" s="147" t="s">
        <v>1735</v>
      </c>
      <c r="C605" s="276" t="s">
        <v>1737</v>
      </c>
      <c r="D605" s="92" t="s">
        <v>1736</v>
      </c>
      <c r="E605" s="93">
        <v>42522</v>
      </c>
      <c r="F605" s="93">
        <v>43100</v>
      </c>
      <c r="G605" s="93">
        <v>42858</v>
      </c>
      <c r="H605" s="94">
        <v>50600000</v>
      </c>
      <c r="I605" s="94">
        <v>50600000</v>
      </c>
      <c r="J605" s="85">
        <v>89.999995999999996</v>
      </c>
      <c r="K605" s="85" t="s">
        <v>21</v>
      </c>
      <c r="L605" s="30">
        <v>45539997.975999996</v>
      </c>
      <c r="M605" s="85">
        <v>100</v>
      </c>
      <c r="N605" s="94">
        <v>20</v>
      </c>
      <c r="O605" s="30">
        <v>10120000</v>
      </c>
      <c r="P605" s="30">
        <v>9107999.5952000003</v>
      </c>
    </row>
    <row r="606" spans="1:16" x14ac:dyDescent="0.2">
      <c r="A606" s="85" t="s">
        <v>2884</v>
      </c>
      <c r="B606" s="147" t="s">
        <v>809</v>
      </c>
      <c r="C606" s="276" t="s">
        <v>1158</v>
      </c>
      <c r="D606" s="92" t="s">
        <v>291</v>
      </c>
      <c r="E606" s="93">
        <v>42552</v>
      </c>
      <c r="F606" s="93">
        <v>43190</v>
      </c>
      <c r="G606" s="93">
        <v>42853</v>
      </c>
      <c r="H606" s="94">
        <v>162885500</v>
      </c>
      <c r="I606" s="94">
        <v>162885500</v>
      </c>
      <c r="J606" s="85">
        <v>89.999998000000005</v>
      </c>
      <c r="K606" s="85" t="s">
        <v>21</v>
      </c>
      <c r="L606" s="30">
        <v>146596946.74228999</v>
      </c>
      <c r="M606" s="85">
        <v>100</v>
      </c>
      <c r="N606" s="94">
        <v>20</v>
      </c>
      <c r="O606" s="30">
        <v>32577100</v>
      </c>
      <c r="P606" s="30">
        <v>29319389.348458</v>
      </c>
    </row>
    <row r="607" spans="1:16" x14ac:dyDescent="0.2">
      <c r="A607" s="85" t="s">
        <v>2884</v>
      </c>
      <c r="B607" s="147" t="s">
        <v>1150</v>
      </c>
      <c r="C607" s="276" t="s">
        <v>1151</v>
      </c>
      <c r="D607" s="92" t="s">
        <v>269</v>
      </c>
      <c r="E607" s="93">
        <v>42583</v>
      </c>
      <c r="F607" s="93">
        <v>43465</v>
      </c>
      <c r="G607" s="93">
        <v>42853</v>
      </c>
      <c r="H607" s="94">
        <v>87692600</v>
      </c>
      <c r="I607" s="94">
        <v>87692600</v>
      </c>
      <c r="J607" s="85">
        <v>89.999996999999993</v>
      </c>
      <c r="K607" s="85" t="s">
        <v>21</v>
      </c>
      <c r="L607" s="30">
        <v>78923337.369221985</v>
      </c>
      <c r="M607" s="85">
        <v>100</v>
      </c>
      <c r="N607" s="94">
        <v>20</v>
      </c>
      <c r="O607" s="30">
        <v>17538520</v>
      </c>
      <c r="P607" s="30">
        <v>15784667.473844398</v>
      </c>
    </row>
    <row r="608" spans="1:16" ht="25.5" x14ac:dyDescent="0.2">
      <c r="A608" s="85" t="s">
        <v>2884</v>
      </c>
      <c r="B608" s="147" t="s">
        <v>1147</v>
      </c>
      <c r="C608" s="276" t="s">
        <v>1149</v>
      </c>
      <c r="D608" s="92" t="s">
        <v>1148</v>
      </c>
      <c r="E608" s="93">
        <v>42583</v>
      </c>
      <c r="F608" s="93">
        <v>43465</v>
      </c>
      <c r="G608" s="93">
        <v>42853</v>
      </c>
      <c r="H608" s="94">
        <v>67953700</v>
      </c>
      <c r="I608" s="94">
        <v>67953700</v>
      </c>
      <c r="J608" s="85">
        <v>89.999993000000003</v>
      </c>
      <c r="K608" s="85" t="s">
        <v>21</v>
      </c>
      <c r="L608" s="30">
        <v>61158325.243241005</v>
      </c>
      <c r="M608" s="85">
        <v>100</v>
      </c>
      <c r="N608" s="94">
        <v>20</v>
      </c>
      <c r="O608" s="30">
        <v>13590740</v>
      </c>
      <c r="P608" s="30">
        <v>12231665.048648201</v>
      </c>
    </row>
    <row r="609" spans="1:16" ht="25.5" x14ac:dyDescent="0.2">
      <c r="A609" s="85" t="s">
        <v>2875</v>
      </c>
      <c r="B609" s="147" t="s">
        <v>1616</v>
      </c>
      <c r="C609" s="276" t="s">
        <v>1618</v>
      </c>
      <c r="D609" s="92" t="s">
        <v>1617</v>
      </c>
      <c r="E609" s="93">
        <v>42644</v>
      </c>
      <c r="F609" s="93">
        <v>43465</v>
      </c>
      <c r="G609" s="93">
        <v>42860</v>
      </c>
      <c r="H609" s="94">
        <v>243221574</v>
      </c>
      <c r="I609" s="94">
        <v>243221574</v>
      </c>
      <c r="J609" s="85">
        <v>84.277658000000002</v>
      </c>
      <c r="K609" s="85" t="s">
        <v>21</v>
      </c>
      <c r="L609" s="30">
        <v>204981446.31793693</v>
      </c>
      <c r="M609" s="85">
        <v>93.641842999999994</v>
      </c>
      <c r="N609" s="94">
        <v>20</v>
      </c>
      <c r="O609" s="30">
        <v>48644314.799999997</v>
      </c>
      <c r="P609" s="30">
        <v>40996289.263587385</v>
      </c>
    </row>
    <row r="610" spans="1:16" ht="38.25" x14ac:dyDescent="0.2">
      <c r="A610" s="85" t="s">
        <v>2866</v>
      </c>
      <c r="B610" s="147" t="s">
        <v>1650</v>
      </c>
      <c r="C610" s="276" t="s">
        <v>1652</v>
      </c>
      <c r="D610" s="92" t="s">
        <v>1651</v>
      </c>
      <c r="E610" s="93">
        <v>42522</v>
      </c>
      <c r="F610" s="93">
        <v>43100</v>
      </c>
      <c r="G610" s="93">
        <v>42870</v>
      </c>
      <c r="H610" s="94">
        <v>319000000</v>
      </c>
      <c r="I610" s="94">
        <v>319000000</v>
      </c>
      <c r="J610" s="85">
        <v>89.999999000000003</v>
      </c>
      <c r="K610" s="85" t="s">
        <v>21</v>
      </c>
      <c r="L610" s="30">
        <v>287099996.81</v>
      </c>
      <c r="M610" s="85">
        <v>100</v>
      </c>
      <c r="N610" s="94">
        <v>20</v>
      </c>
      <c r="O610" s="30">
        <v>63800000</v>
      </c>
      <c r="P610" s="30">
        <v>57419999.361999996</v>
      </c>
    </row>
    <row r="611" spans="1:16" x14ac:dyDescent="0.2">
      <c r="A611" s="85" t="s">
        <v>2865</v>
      </c>
      <c r="B611" s="147" t="s">
        <v>1918</v>
      </c>
      <c r="C611" s="276" t="s">
        <v>1920</v>
      </c>
      <c r="D611" s="92" t="s">
        <v>1919</v>
      </c>
      <c r="E611" s="93">
        <v>43101</v>
      </c>
      <c r="F611" s="93">
        <v>43830</v>
      </c>
      <c r="G611" s="93">
        <v>43153</v>
      </c>
      <c r="H611" s="94">
        <v>60911510</v>
      </c>
      <c r="I611" s="94">
        <v>60911510</v>
      </c>
      <c r="J611" s="85">
        <v>89.999996999999993</v>
      </c>
      <c r="K611" s="85" t="s">
        <v>21</v>
      </c>
      <c r="L611" s="30">
        <v>54820357.172654696</v>
      </c>
      <c r="M611" s="85">
        <v>100</v>
      </c>
      <c r="N611" s="94">
        <v>20</v>
      </c>
      <c r="O611" s="30">
        <v>12182302</v>
      </c>
      <c r="P611" s="30">
        <v>10964071.43453094</v>
      </c>
    </row>
    <row r="612" spans="1:16" ht="25.5" x14ac:dyDescent="0.2">
      <c r="A612" s="85" t="s">
        <v>2876</v>
      </c>
      <c r="B612" s="147" t="s">
        <v>1756</v>
      </c>
      <c r="C612" s="276" t="s">
        <v>1758</v>
      </c>
      <c r="D612" s="92" t="s">
        <v>1757</v>
      </c>
      <c r="E612" s="93">
        <v>42613</v>
      </c>
      <c r="F612" s="93">
        <v>42916</v>
      </c>
      <c r="G612" s="93">
        <v>42858</v>
      </c>
      <c r="H612" s="94">
        <v>70000000</v>
      </c>
      <c r="I612" s="94">
        <v>70000000</v>
      </c>
      <c r="J612" s="85">
        <v>89.999995999999996</v>
      </c>
      <c r="K612" s="85" t="s">
        <v>21</v>
      </c>
      <c r="L612" s="30">
        <v>62999997.200000003</v>
      </c>
      <c r="M612" s="85">
        <v>100</v>
      </c>
      <c r="N612" s="94">
        <v>20</v>
      </c>
      <c r="O612" s="30">
        <v>14000000</v>
      </c>
      <c r="P612" s="30">
        <v>12599999.439999999</v>
      </c>
    </row>
    <row r="613" spans="1:16" ht="51" x14ac:dyDescent="0.2">
      <c r="A613" s="85" t="s">
        <v>2865</v>
      </c>
      <c r="B613" s="147" t="s">
        <v>1905</v>
      </c>
      <c r="C613" s="276" t="s">
        <v>1906</v>
      </c>
      <c r="D613" s="92" t="s">
        <v>120</v>
      </c>
      <c r="E613" s="93">
        <v>43101</v>
      </c>
      <c r="F613" s="93">
        <v>43585</v>
      </c>
      <c r="G613" s="93">
        <v>43089</v>
      </c>
      <c r="H613" s="94">
        <v>232257512</v>
      </c>
      <c r="I613" s="94">
        <v>232257512</v>
      </c>
      <c r="J613" s="85">
        <v>89.999999000000003</v>
      </c>
      <c r="K613" s="85" t="s">
        <v>21</v>
      </c>
      <c r="L613" s="30">
        <v>209031758.47742489</v>
      </c>
      <c r="M613" s="85">
        <v>100</v>
      </c>
      <c r="N613" s="94">
        <v>20</v>
      </c>
      <c r="O613" s="30">
        <v>46451502.399999999</v>
      </c>
      <c r="P613" s="30">
        <v>41806351.695484973</v>
      </c>
    </row>
    <row r="614" spans="1:16" x14ac:dyDescent="0.2">
      <c r="A614" s="85" t="s">
        <v>2865</v>
      </c>
      <c r="B614" s="147" t="s">
        <v>1079</v>
      </c>
      <c r="C614" s="276" t="s">
        <v>1903</v>
      </c>
      <c r="D614" s="92" t="s">
        <v>173</v>
      </c>
      <c r="E614" s="93">
        <v>43009</v>
      </c>
      <c r="F614" s="93">
        <v>43585</v>
      </c>
      <c r="G614" s="93">
        <v>43089</v>
      </c>
      <c r="H614" s="94">
        <v>95000000</v>
      </c>
      <c r="I614" s="94">
        <v>95000000</v>
      </c>
      <c r="J614" s="85">
        <v>89.999996999999993</v>
      </c>
      <c r="K614" s="85" t="s">
        <v>21</v>
      </c>
      <c r="L614" s="30">
        <v>85499997.149999991</v>
      </c>
      <c r="M614" s="85">
        <v>100</v>
      </c>
      <c r="N614" s="94">
        <v>20</v>
      </c>
      <c r="O614" s="30">
        <v>19000000</v>
      </c>
      <c r="P614" s="30">
        <v>17099999.429999996</v>
      </c>
    </row>
    <row r="615" spans="1:16" ht="38.25" x14ac:dyDescent="0.2">
      <c r="A615" s="85" t="s">
        <v>2861</v>
      </c>
      <c r="B615" s="147" t="s">
        <v>1714</v>
      </c>
      <c r="C615" s="276" t="s">
        <v>1716</v>
      </c>
      <c r="D615" s="92" t="s">
        <v>1715</v>
      </c>
      <c r="E615" s="93">
        <v>42614</v>
      </c>
      <c r="F615" s="93">
        <v>43190</v>
      </c>
      <c r="G615" s="93">
        <v>42856</v>
      </c>
      <c r="H615" s="94">
        <v>81477956</v>
      </c>
      <c r="I615" s="94">
        <v>81477956</v>
      </c>
      <c r="J615" s="85">
        <v>89.999995999999996</v>
      </c>
      <c r="K615" s="85" t="s">
        <v>21</v>
      </c>
      <c r="L615" s="30">
        <v>73330157.140881762</v>
      </c>
      <c r="M615" s="85">
        <v>100</v>
      </c>
      <c r="N615" s="94">
        <v>20</v>
      </c>
      <c r="O615" s="30">
        <v>16295591.199999999</v>
      </c>
      <c r="P615" s="30">
        <v>14666031.428176353</v>
      </c>
    </row>
    <row r="616" spans="1:16" ht="38.25" x14ac:dyDescent="0.2">
      <c r="A616" s="85" t="s">
        <v>2870</v>
      </c>
      <c r="B616" s="147" t="s">
        <v>1339</v>
      </c>
      <c r="C616" s="276" t="s">
        <v>1341</v>
      </c>
      <c r="D616" s="92" t="s">
        <v>1340</v>
      </c>
      <c r="E616" s="93">
        <v>42736</v>
      </c>
      <c r="F616" s="93">
        <v>43830</v>
      </c>
      <c r="G616" s="93">
        <v>42837</v>
      </c>
      <c r="H616" s="94">
        <v>160000000</v>
      </c>
      <c r="I616" s="94">
        <v>160000000</v>
      </c>
      <c r="J616" s="85">
        <v>89.999999000000003</v>
      </c>
      <c r="K616" s="85" t="s">
        <v>21</v>
      </c>
      <c r="L616" s="30">
        <v>143999998.40000001</v>
      </c>
      <c r="M616" s="85">
        <v>100</v>
      </c>
      <c r="N616" s="94">
        <v>20</v>
      </c>
      <c r="O616" s="30">
        <v>32000000</v>
      </c>
      <c r="P616" s="30">
        <v>28799999.68</v>
      </c>
    </row>
    <row r="617" spans="1:16" ht="38.25" x14ac:dyDescent="0.2">
      <c r="A617" s="85" t="s">
        <v>2867</v>
      </c>
      <c r="B617" s="147" t="s">
        <v>1487</v>
      </c>
      <c r="C617" s="276" t="s">
        <v>1489</v>
      </c>
      <c r="D617" s="92" t="s">
        <v>1488</v>
      </c>
      <c r="E617" s="93">
        <v>42644</v>
      </c>
      <c r="F617" s="93">
        <v>43281</v>
      </c>
      <c r="G617" s="93">
        <v>42858</v>
      </c>
      <c r="H617" s="94">
        <v>100877990</v>
      </c>
      <c r="I617" s="94">
        <v>100877990</v>
      </c>
      <c r="J617" s="85">
        <v>90</v>
      </c>
      <c r="K617" s="85" t="s">
        <v>21</v>
      </c>
      <c r="L617" s="30">
        <v>90790191</v>
      </c>
      <c r="M617" s="85">
        <v>100</v>
      </c>
      <c r="N617" s="94">
        <v>20</v>
      </c>
      <c r="O617" s="30">
        <v>20175598</v>
      </c>
      <c r="P617" s="30">
        <v>18158038.199999999</v>
      </c>
    </row>
    <row r="618" spans="1:16" ht="25.5" x14ac:dyDescent="0.2">
      <c r="A618" s="85" t="s">
        <v>2880</v>
      </c>
      <c r="B618" s="147" t="s">
        <v>1249</v>
      </c>
      <c r="C618" s="276" t="s">
        <v>1250</v>
      </c>
      <c r="D618" s="92" t="s">
        <v>712</v>
      </c>
      <c r="E618" s="93">
        <v>42628</v>
      </c>
      <c r="F618" s="93">
        <v>43100</v>
      </c>
      <c r="G618" s="93">
        <v>42858</v>
      </c>
      <c r="H618" s="94">
        <v>200000000</v>
      </c>
      <c r="I618" s="94">
        <v>200000000</v>
      </c>
      <c r="J618" s="85">
        <v>90</v>
      </c>
      <c r="K618" s="85" t="s">
        <v>21</v>
      </c>
      <c r="L618" s="30">
        <v>180000000</v>
      </c>
      <c r="M618" s="85">
        <v>100</v>
      </c>
      <c r="N618" s="94">
        <v>20</v>
      </c>
      <c r="O618" s="30">
        <v>40000000</v>
      </c>
      <c r="P618" s="30">
        <v>36000000</v>
      </c>
    </row>
    <row r="619" spans="1:16" ht="25.5" x14ac:dyDescent="0.2">
      <c r="A619" s="85" t="s">
        <v>2865</v>
      </c>
      <c r="B619" s="147" t="s">
        <v>1933</v>
      </c>
      <c r="C619" s="276" t="s">
        <v>1934</v>
      </c>
      <c r="D619" s="92" t="s">
        <v>1092</v>
      </c>
      <c r="E619" s="93">
        <v>43009</v>
      </c>
      <c r="F619" s="93">
        <v>43435</v>
      </c>
      <c r="G619" s="93">
        <v>43089</v>
      </c>
      <c r="H619" s="94">
        <v>145159943</v>
      </c>
      <c r="I619" s="94">
        <v>145159943</v>
      </c>
      <c r="J619" s="85">
        <v>90</v>
      </c>
      <c r="K619" s="85" t="s">
        <v>21</v>
      </c>
      <c r="L619" s="30">
        <v>130643948.7</v>
      </c>
      <c r="M619" s="85">
        <v>100</v>
      </c>
      <c r="N619" s="94">
        <v>20</v>
      </c>
      <c r="O619" s="30">
        <v>29031988.600000001</v>
      </c>
      <c r="P619" s="30">
        <v>26128789.739999998</v>
      </c>
    </row>
    <row r="620" spans="1:16" ht="25.5" x14ac:dyDescent="0.2">
      <c r="A620" s="85" t="s">
        <v>2863</v>
      </c>
      <c r="B620" s="147" t="s">
        <v>1050</v>
      </c>
      <c r="C620" s="276" t="s">
        <v>1052</v>
      </c>
      <c r="D620" s="92" t="s">
        <v>1051</v>
      </c>
      <c r="E620" s="93">
        <v>42582</v>
      </c>
      <c r="F620" s="93">
        <v>43069</v>
      </c>
      <c r="G620" s="93">
        <v>42871</v>
      </c>
      <c r="H620" s="94">
        <v>199933895</v>
      </c>
      <c r="I620" s="94">
        <v>199933895</v>
      </c>
      <c r="J620" s="85">
        <v>90</v>
      </c>
      <c r="K620" s="85" t="s">
        <v>21</v>
      </c>
      <c r="L620" s="30">
        <v>179940505.5</v>
      </c>
      <c r="M620" s="85">
        <v>100</v>
      </c>
      <c r="N620" s="94">
        <v>20</v>
      </c>
      <c r="O620" s="30">
        <v>39986779</v>
      </c>
      <c r="P620" s="30">
        <v>35988101.100000001</v>
      </c>
    </row>
    <row r="621" spans="1:16" x14ac:dyDescent="0.2">
      <c r="A621" s="85" t="s">
        <v>2869</v>
      </c>
      <c r="B621" s="147" t="s">
        <v>937</v>
      </c>
      <c r="C621" s="276" t="s">
        <v>939</v>
      </c>
      <c r="D621" s="92" t="s">
        <v>938</v>
      </c>
      <c r="E621" s="93">
        <v>42583</v>
      </c>
      <c r="F621" s="93">
        <v>43100</v>
      </c>
      <c r="G621" s="93">
        <v>42856</v>
      </c>
      <c r="H621" s="94">
        <v>41000000</v>
      </c>
      <c r="I621" s="94">
        <v>41000000</v>
      </c>
      <c r="J621" s="85">
        <v>90</v>
      </c>
      <c r="K621" s="85" t="s">
        <v>21</v>
      </c>
      <c r="L621" s="30">
        <v>36900000</v>
      </c>
      <c r="M621" s="85">
        <v>100</v>
      </c>
      <c r="N621" s="94">
        <v>20</v>
      </c>
      <c r="O621" s="30">
        <v>8200000</v>
      </c>
      <c r="P621" s="30">
        <v>7380000</v>
      </c>
    </row>
    <row r="622" spans="1:16" x14ac:dyDescent="0.2">
      <c r="A622" s="85" t="s">
        <v>2861</v>
      </c>
      <c r="B622" s="147" t="s">
        <v>1699</v>
      </c>
      <c r="C622" s="276" t="s">
        <v>1701</v>
      </c>
      <c r="D622" s="92" t="s">
        <v>1700</v>
      </c>
      <c r="E622" s="93">
        <v>42674</v>
      </c>
      <c r="F622" s="93">
        <v>43251</v>
      </c>
      <c r="G622" s="93">
        <v>42899</v>
      </c>
      <c r="H622" s="94">
        <v>150000000</v>
      </c>
      <c r="I622" s="94">
        <v>150000000</v>
      </c>
      <c r="J622" s="85">
        <v>82.617307999999994</v>
      </c>
      <c r="K622" s="85" t="s">
        <v>21</v>
      </c>
      <c r="L622" s="30">
        <v>123925962</v>
      </c>
      <c r="M622" s="85">
        <v>100</v>
      </c>
      <c r="N622" s="94">
        <v>20</v>
      </c>
      <c r="O622" s="30">
        <v>30000000</v>
      </c>
      <c r="P622" s="30">
        <v>24785192.399999999</v>
      </c>
    </row>
    <row r="623" spans="1:16" x14ac:dyDescent="0.2">
      <c r="A623" s="85" t="s">
        <v>2866</v>
      </c>
      <c r="B623" s="147" t="s">
        <v>1642</v>
      </c>
      <c r="C623" s="276" t="s">
        <v>1644</v>
      </c>
      <c r="D623" s="92" t="s">
        <v>1643</v>
      </c>
      <c r="E623" s="93">
        <v>42552</v>
      </c>
      <c r="F623" s="93">
        <v>43039</v>
      </c>
      <c r="G623" s="93">
        <v>42916</v>
      </c>
      <c r="H623" s="94">
        <v>20915535</v>
      </c>
      <c r="I623" s="94">
        <v>20915535</v>
      </c>
      <c r="J623" s="85">
        <v>89.999983</v>
      </c>
      <c r="K623" s="85" t="s">
        <v>21</v>
      </c>
      <c r="L623" s="30">
        <v>18823977.944359049</v>
      </c>
      <c r="M623" s="85">
        <v>100</v>
      </c>
      <c r="N623" s="94">
        <v>20</v>
      </c>
      <c r="O623" s="30">
        <v>4183107</v>
      </c>
      <c r="P623" s="30">
        <v>3764795.5888718097</v>
      </c>
    </row>
    <row r="624" spans="1:16" ht="25.5" x14ac:dyDescent="0.2">
      <c r="A624" s="85" t="s">
        <v>2869</v>
      </c>
      <c r="B624" s="147" t="s">
        <v>974</v>
      </c>
      <c r="C624" s="276" t="s">
        <v>976</v>
      </c>
      <c r="D624" s="92" t="s">
        <v>975</v>
      </c>
      <c r="E624" s="93">
        <v>42583</v>
      </c>
      <c r="F624" s="93">
        <v>43100</v>
      </c>
      <c r="G624" s="93">
        <v>42856</v>
      </c>
      <c r="H624" s="94">
        <v>100000000</v>
      </c>
      <c r="I624" s="94">
        <v>100000000</v>
      </c>
      <c r="J624" s="85">
        <v>89.999999000000003</v>
      </c>
      <c r="K624" s="85" t="s">
        <v>21</v>
      </c>
      <c r="L624" s="30">
        <v>89999999</v>
      </c>
      <c r="M624" s="85">
        <v>100</v>
      </c>
      <c r="N624" s="94">
        <v>20</v>
      </c>
      <c r="O624" s="30">
        <v>20000000</v>
      </c>
      <c r="P624" s="30">
        <v>17999999.800000001</v>
      </c>
    </row>
    <row r="625" spans="1:16" x14ac:dyDescent="0.2">
      <c r="A625" s="85" t="s">
        <v>2874</v>
      </c>
      <c r="B625" s="147" t="s">
        <v>1072</v>
      </c>
      <c r="C625" s="276" t="s">
        <v>1073</v>
      </c>
      <c r="D625" s="92" t="s">
        <v>137</v>
      </c>
      <c r="E625" s="93">
        <v>42614</v>
      </c>
      <c r="F625" s="93">
        <v>43343</v>
      </c>
      <c r="G625" s="93">
        <v>42899</v>
      </c>
      <c r="H625" s="94">
        <v>154305000</v>
      </c>
      <c r="I625" s="94">
        <v>154305000</v>
      </c>
      <c r="J625" s="85">
        <v>90</v>
      </c>
      <c r="K625" s="85" t="s">
        <v>21</v>
      </c>
      <c r="L625" s="30">
        <v>138874500</v>
      </c>
      <c r="M625" s="85">
        <v>100</v>
      </c>
      <c r="N625" s="94">
        <v>20</v>
      </c>
      <c r="O625" s="30">
        <v>30861000</v>
      </c>
      <c r="P625" s="30">
        <v>27774900</v>
      </c>
    </row>
    <row r="626" spans="1:16" x14ac:dyDescent="0.2">
      <c r="A626" s="85" t="s">
        <v>2883</v>
      </c>
      <c r="B626" s="147" t="s">
        <v>1197</v>
      </c>
      <c r="C626" s="276" t="s">
        <v>1199</v>
      </c>
      <c r="D626" s="92" t="s">
        <v>1198</v>
      </c>
      <c r="E626" s="93">
        <v>42887</v>
      </c>
      <c r="F626" s="93">
        <v>43708</v>
      </c>
      <c r="G626" s="93">
        <v>42860</v>
      </c>
      <c r="H626" s="94">
        <v>223912879</v>
      </c>
      <c r="I626" s="94">
        <v>223912879</v>
      </c>
      <c r="J626" s="85">
        <v>88.805660000000003</v>
      </c>
      <c r="K626" s="85" t="s">
        <v>21</v>
      </c>
      <c r="L626" s="30">
        <v>198847310.02095142</v>
      </c>
      <c r="M626" s="85">
        <v>98.672955999999999</v>
      </c>
      <c r="N626" s="94">
        <v>20</v>
      </c>
      <c r="O626" s="30">
        <v>44782575.799999997</v>
      </c>
      <c r="P626" s="30">
        <v>39769462.004190281</v>
      </c>
    </row>
    <row r="627" spans="1:16" ht="25.5" x14ac:dyDescent="0.2">
      <c r="A627" s="85" t="s">
        <v>2878</v>
      </c>
      <c r="B627" s="147" t="s">
        <v>2023</v>
      </c>
      <c r="C627" s="276" t="s">
        <v>2024</v>
      </c>
      <c r="D627" s="92" t="s">
        <v>148</v>
      </c>
      <c r="E627" s="93">
        <v>43132</v>
      </c>
      <c r="F627" s="93">
        <v>43738</v>
      </c>
      <c r="G627" s="93">
        <v>43160</v>
      </c>
      <c r="H627" s="94">
        <v>75161076</v>
      </c>
      <c r="I627" s="94">
        <v>75161076</v>
      </c>
      <c r="J627" s="85">
        <v>89.999999000000003</v>
      </c>
      <c r="K627" s="85" t="s">
        <v>21</v>
      </c>
      <c r="L627" s="30">
        <v>67644967.64838925</v>
      </c>
      <c r="M627" s="85">
        <v>100</v>
      </c>
      <c r="N627" s="94">
        <v>20</v>
      </c>
      <c r="O627" s="30">
        <v>15032215.199999999</v>
      </c>
      <c r="P627" s="30">
        <v>13528993.529677849</v>
      </c>
    </row>
    <row r="628" spans="1:16" ht="25.5" x14ac:dyDescent="0.2">
      <c r="A628" s="85" t="s">
        <v>2867</v>
      </c>
      <c r="B628" s="147" t="s">
        <v>1507</v>
      </c>
      <c r="C628" s="276" t="s">
        <v>1509</v>
      </c>
      <c r="D628" s="92" t="s">
        <v>1508</v>
      </c>
      <c r="E628" s="93">
        <v>42614</v>
      </c>
      <c r="F628" s="93">
        <v>43251</v>
      </c>
      <c r="G628" s="93">
        <v>42858</v>
      </c>
      <c r="H628" s="94">
        <v>150000000</v>
      </c>
      <c r="I628" s="94">
        <v>150000000</v>
      </c>
      <c r="J628" s="85">
        <v>89.999999000000003</v>
      </c>
      <c r="K628" s="85" t="s">
        <v>21</v>
      </c>
      <c r="L628" s="30">
        <v>134999998.5</v>
      </c>
      <c r="M628" s="85">
        <v>100</v>
      </c>
      <c r="N628" s="94">
        <v>20</v>
      </c>
      <c r="O628" s="30">
        <v>30000000</v>
      </c>
      <c r="P628" s="30">
        <v>26999999.699999999</v>
      </c>
    </row>
    <row r="629" spans="1:16" ht="25.5" x14ac:dyDescent="0.2">
      <c r="A629" s="85" t="s">
        <v>2888</v>
      </c>
      <c r="B629" s="147" t="s">
        <v>1787</v>
      </c>
      <c r="C629" s="276" t="s">
        <v>1789</v>
      </c>
      <c r="D629" s="92" t="s">
        <v>1788</v>
      </c>
      <c r="E629" s="93">
        <v>43101</v>
      </c>
      <c r="F629" s="93">
        <v>43921</v>
      </c>
      <c r="G629" s="93">
        <v>43089</v>
      </c>
      <c r="H629" s="94">
        <v>200000000</v>
      </c>
      <c r="I629" s="94">
        <v>200000000</v>
      </c>
      <c r="J629" s="85">
        <v>90</v>
      </c>
      <c r="K629" s="85" t="s">
        <v>21</v>
      </c>
      <c r="L629" s="30">
        <v>180000000</v>
      </c>
      <c r="M629" s="85">
        <v>100</v>
      </c>
      <c r="N629" s="94">
        <v>20</v>
      </c>
      <c r="O629" s="30">
        <v>40000000</v>
      </c>
      <c r="P629" s="30">
        <v>36000000</v>
      </c>
    </row>
    <row r="630" spans="1:16" ht="25.5" x14ac:dyDescent="0.2">
      <c r="A630" s="85" t="s">
        <v>2873</v>
      </c>
      <c r="B630" s="147" t="s">
        <v>1268</v>
      </c>
      <c r="C630" s="276" t="s">
        <v>1270</v>
      </c>
      <c r="D630" s="92" t="s">
        <v>1269</v>
      </c>
      <c r="E630" s="93">
        <v>42856</v>
      </c>
      <c r="F630" s="93">
        <v>43344</v>
      </c>
      <c r="G630" s="93">
        <v>42859</v>
      </c>
      <c r="H630" s="94">
        <v>224505500</v>
      </c>
      <c r="I630" s="94">
        <v>224505500</v>
      </c>
      <c r="J630" s="85">
        <v>90</v>
      </c>
      <c r="K630" s="85" t="s">
        <v>21</v>
      </c>
      <c r="L630" s="30">
        <v>202054950</v>
      </c>
      <c r="M630" s="85">
        <v>100</v>
      </c>
      <c r="N630" s="94">
        <v>20</v>
      </c>
      <c r="O630" s="30">
        <v>44901100</v>
      </c>
      <c r="P630" s="30">
        <v>40410990</v>
      </c>
    </row>
    <row r="631" spans="1:16" x14ac:dyDescent="0.2">
      <c r="A631" s="85" t="s">
        <v>2867</v>
      </c>
      <c r="B631" s="147" t="s">
        <v>1510</v>
      </c>
      <c r="C631" s="276" t="s">
        <v>1512</v>
      </c>
      <c r="D631" s="92" t="s">
        <v>1511</v>
      </c>
      <c r="E631" s="93">
        <v>42580</v>
      </c>
      <c r="F631" s="93">
        <v>43098</v>
      </c>
      <c r="G631" s="93">
        <v>42858</v>
      </c>
      <c r="H631" s="94">
        <v>99993032</v>
      </c>
      <c r="I631" s="94">
        <v>99993032</v>
      </c>
      <c r="J631" s="85">
        <v>89.999999000000003</v>
      </c>
      <c r="K631" s="85" t="s">
        <v>21</v>
      </c>
      <c r="L631" s="30">
        <v>89993727.800069675</v>
      </c>
      <c r="M631" s="85">
        <v>100</v>
      </c>
      <c r="N631" s="94">
        <v>20</v>
      </c>
      <c r="O631" s="30">
        <v>19998606.399999999</v>
      </c>
      <c r="P631" s="30">
        <v>17998745.560013935</v>
      </c>
    </row>
    <row r="632" spans="1:16" x14ac:dyDescent="0.2">
      <c r="A632" s="85" t="s">
        <v>2877</v>
      </c>
      <c r="B632" s="147" t="s">
        <v>1945</v>
      </c>
      <c r="C632" s="276" t="s">
        <v>1947</v>
      </c>
      <c r="D632" s="92" t="s">
        <v>1946</v>
      </c>
      <c r="E632" s="93">
        <v>43101</v>
      </c>
      <c r="F632" s="93">
        <v>43646</v>
      </c>
      <c r="G632" s="93">
        <v>43089</v>
      </c>
      <c r="H632" s="94">
        <v>349811445</v>
      </c>
      <c r="I632" s="94">
        <v>349811445</v>
      </c>
      <c r="J632" s="85">
        <v>90</v>
      </c>
      <c r="K632" s="85" t="s">
        <v>21</v>
      </c>
      <c r="L632" s="30">
        <v>314830300.5</v>
      </c>
      <c r="M632" s="85">
        <v>100</v>
      </c>
      <c r="N632" s="94">
        <v>20</v>
      </c>
      <c r="O632" s="30">
        <v>69962289</v>
      </c>
      <c r="P632" s="30">
        <v>62966060.100000001</v>
      </c>
    </row>
    <row r="633" spans="1:16" x14ac:dyDescent="0.2">
      <c r="A633" s="85" t="s">
        <v>2880</v>
      </c>
      <c r="B633" s="147" t="s">
        <v>715</v>
      </c>
      <c r="C633" s="276" t="s">
        <v>1251</v>
      </c>
      <c r="D633" s="92" t="s">
        <v>716</v>
      </c>
      <c r="E633" s="93">
        <v>42613</v>
      </c>
      <c r="F633" s="93">
        <v>43404</v>
      </c>
      <c r="G633" s="93">
        <v>42858</v>
      </c>
      <c r="H633" s="94">
        <v>60000000</v>
      </c>
      <c r="I633" s="94">
        <v>60000000</v>
      </c>
      <c r="J633" s="85">
        <v>89.999998000000005</v>
      </c>
      <c r="K633" s="85" t="s">
        <v>21</v>
      </c>
      <c r="L633" s="30">
        <v>53999998.799999997</v>
      </c>
      <c r="M633" s="85">
        <v>100</v>
      </c>
      <c r="N633" s="94">
        <v>20</v>
      </c>
      <c r="O633" s="30">
        <v>12000000</v>
      </c>
      <c r="P633" s="30">
        <v>10799999.76</v>
      </c>
    </row>
    <row r="634" spans="1:16" ht="25.5" x14ac:dyDescent="0.2">
      <c r="A634" s="85" t="s">
        <v>2871</v>
      </c>
      <c r="B634" s="147" t="s">
        <v>1886</v>
      </c>
      <c r="C634" s="276" t="s">
        <v>1888</v>
      </c>
      <c r="D634" s="92" t="s">
        <v>1887</v>
      </c>
      <c r="E634" s="93">
        <v>43102</v>
      </c>
      <c r="F634" s="93">
        <v>43830</v>
      </c>
      <c r="G634" s="93">
        <v>43112</v>
      </c>
      <c r="H634" s="94">
        <v>145326446</v>
      </c>
      <c r="I634" s="94">
        <v>145326446</v>
      </c>
      <c r="J634" s="85">
        <v>89.999998000000005</v>
      </c>
      <c r="K634" s="85" t="s">
        <v>21</v>
      </c>
      <c r="L634" s="30">
        <v>130793798.49347109</v>
      </c>
      <c r="M634" s="85">
        <v>100</v>
      </c>
      <c r="N634" s="94">
        <v>20</v>
      </c>
      <c r="O634" s="30">
        <v>29065289.199999999</v>
      </c>
      <c r="P634" s="30">
        <v>26158759.698694218</v>
      </c>
    </row>
    <row r="635" spans="1:16" ht="25.5" x14ac:dyDescent="0.2">
      <c r="A635" s="85" t="s">
        <v>2865</v>
      </c>
      <c r="B635" s="147" t="s">
        <v>1907</v>
      </c>
      <c r="C635" s="276" t="s">
        <v>1909</v>
      </c>
      <c r="D635" s="92" t="s">
        <v>1908</v>
      </c>
      <c r="E635" s="93">
        <v>42979</v>
      </c>
      <c r="F635" s="93">
        <v>43738</v>
      </c>
      <c r="G635" s="93">
        <v>43089</v>
      </c>
      <c r="H635" s="94">
        <v>99988757</v>
      </c>
      <c r="I635" s="94">
        <v>99988757</v>
      </c>
      <c r="J635" s="85">
        <v>89.999998000000005</v>
      </c>
      <c r="K635" s="85" t="s">
        <v>21</v>
      </c>
      <c r="L635" s="30">
        <v>89989879.300224856</v>
      </c>
      <c r="M635" s="85">
        <v>100</v>
      </c>
      <c r="N635" s="94">
        <v>20</v>
      </c>
      <c r="O635" s="30">
        <v>19997751.399999999</v>
      </c>
      <c r="P635" s="30">
        <v>17997975.860044971</v>
      </c>
    </row>
    <row r="636" spans="1:16" ht="25.5" x14ac:dyDescent="0.2">
      <c r="A636" s="85" t="s">
        <v>2871</v>
      </c>
      <c r="B636" s="147" t="s">
        <v>1883</v>
      </c>
      <c r="C636" s="276" t="s">
        <v>1885</v>
      </c>
      <c r="D636" s="92" t="s">
        <v>1884</v>
      </c>
      <c r="E636" s="93">
        <v>43102</v>
      </c>
      <c r="F636" s="93">
        <v>43830</v>
      </c>
      <c r="G636" s="93">
        <v>43112</v>
      </c>
      <c r="H636" s="94">
        <v>127237156</v>
      </c>
      <c r="I636" s="94">
        <v>127237156</v>
      </c>
      <c r="J636" s="85">
        <v>89.999999000000003</v>
      </c>
      <c r="K636" s="85" t="s">
        <v>21</v>
      </c>
      <c r="L636" s="30">
        <v>114513439.12762845</v>
      </c>
      <c r="M636" s="85">
        <v>100</v>
      </c>
      <c r="N636" s="94">
        <v>20</v>
      </c>
      <c r="O636" s="30">
        <v>25447431.199999999</v>
      </c>
      <c r="P636" s="30">
        <v>22902687.82552569</v>
      </c>
    </row>
    <row r="637" spans="1:16" ht="25.5" x14ac:dyDescent="0.2">
      <c r="A637" s="85" t="s">
        <v>2878</v>
      </c>
      <c r="B637" s="147" t="s">
        <v>2025</v>
      </c>
      <c r="C637" s="276" t="s">
        <v>2027</v>
      </c>
      <c r="D637" s="92" t="s">
        <v>2026</v>
      </c>
      <c r="E637" s="93">
        <v>43132</v>
      </c>
      <c r="F637" s="93">
        <v>43525</v>
      </c>
      <c r="G637" s="93">
        <v>43160</v>
      </c>
      <c r="H637" s="94">
        <v>27585899</v>
      </c>
      <c r="I637" s="94">
        <v>27585899</v>
      </c>
      <c r="J637" s="85">
        <v>87.050104000000005</v>
      </c>
      <c r="K637" s="85" t="s">
        <v>21</v>
      </c>
      <c r="L637" s="30">
        <v>24013553.768834963</v>
      </c>
      <c r="M637" s="85">
        <v>96.722350000000006</v>
      </c>
      <c r="N637" s="94">
        <v>20</v>
      </c>
      <c r="O637" s="30">
        <v>5517179.7999999998</v>
      </c>
      <c r="P637" s="30">
        <v>4802710.7537669931</v>
      </c>
    </row>
    <row r="638" spans="1:16" ht="25.5" x14ac:dyDescent="0.2">
      <c r="A638" s="85" t="s">
        <v>2878</v>
      </c>
      <c r="B638" s="147" t="s">
        <v>2014</v>
      </c>
      <c r="C638" s="276" t="s">
        <v>2016</v>
      </c>
      <c r="D638" s="92" t="s">
        <v>2015</v>
      </c>
      <c r="E638" s="93">
        <v>43132</v>
      </c>
      <c r="F638" s="93">
        <v>43769</v>
      </c>
      <c r="G638" s="93">
        <v>43089</v>
      </c>
      <c r="H638" s="94">
        <v>33798310</v>
      </c>
      <c r="I638" s="94">
        <v>33798310</v>
      </c>
      <c r="J638" s="85">
        <v>90</v>
      </c>
      <c r="K638" s="85" t="s">
        <v>21</v>
      </c>
      <c r="L638" s="30">
        <v>30418479</v>
      </c>
      <c r="M638" s="85">
        <v>100</v>
      </c>
      <c r="N638" s="94">
        <v>20</v>
      </c>
      <c r="O638" s="30">
        <v>6759662</v>
      </c>
      <c r="P638" s="30">
        <v>6083695.7999999998</v>
      </c>
    </row>
    <row r="639" spans="1:16" ht="25.5" x14ac:dyDescent="0.2">
      <c r="A639" s="85" t="s">
        <v>2862</v>
      </c>
      <c r="B639" s="147" t="s">
        <v>1094</v>
      </c>
      <c r="C639" s="276" t="s">
        <v>1096</v>
      </c>
      <c r="D639" s="92" t="s">
        <v>1095</v>
      </c>
      <c r="E639" s="93">
        <v>42522</v>
      </c>
      <c r="F639" s="93">
        <v>42977</v>
      </c>
      <c r="G639" s="93">
        <v>42856</v>
      </c>
      <c r="H639" s="94">
        <v>40000000</v>
      </c>
      <c r="I639" s="94">
        <v>40000000</v>
      </c>
      <c r="J639" s="85">
        <v>89.999998000000005</v>
      </c>
      <c r="K639" s="85" t="s">
        <v>21</v>
      </c>
      <c r="L639" s="30">
        <v>35999999.200000003</v>
      </c>
      <c r="M639" s="85">
        <v>100</v>
      </c>
      <c r="N639" s="94">
        <v>20</v>
      </c>
      <c r="O639" s="30">
        <v>8000000</v>
      </c>
      <c r="P639" s="30">
        <v>7199999.8399999999</v>
      </c>
    </row>
    <row r="640" spans="1:16" x14ac:dyDescent="0.2">
      <c r="A640" s="85" t="s">
        <v>2867</v>
      </c>
      <c r="B640" s="147" t="s">
        <v>1484</v>
      </c>
      <c r="C640" s="276" t="s">
        <v>1486</v>
      </c>
      <c r="D640" s="92" t="s">
        <v>1485</v>
      </c>
      <c r="E640" s="93">
        <v>42644</v>
      </c>
      <c r="F640" s="93">
        <v>43281</v>
      </c>
      <c r="G640" s="93">
        <v>42858</v>
      </c>
      <c r="H640" s="94">
        <v>100597320</v>
      </c>
      <c r="I640" s="94">
        <v>100597320</v>
      </c>
      <c r="J640" s="85">
        <v>90</v>
      </c>
      <c r="K640" s="85" t="s">
        <v>21</v>
      </c>
      <c r="L640" s="30">
        <v>90537588</v>
      </c>
      <c r="M640" s="85">
        <v>100</v>
      </c>
      <c r="N640" s="94">
        <v>20</v>
      </c>
      <c r="O640" s="30">
        <v>20119464</v>
      </c>
      <c r="P640" s="30">
        <v>18107517.600000001</v>
      </c>
    </row>
    <row r="641" spans="1:16" ht="25.5" x14ac:dyDescent="0.2">
      <c r="A641" s="85" t="s">
        <v>2869</v>
      </c>
      <c r="B641" s="147" t="s">
        <v>980</v>
      </c>
      <c r="C641" s="276" t="s">
        <v>982</v>
      </c>
      <c r="D641" s="92" t="s">
        <v>981</v>
      </c>
      <c r="E641" s="93">
        <v>42583</v>
      </c>
      <c r="F641" s="93">
        <v>43100</v>
      </c>
      <c r="G641" s="93">
        <v>42856</v>
      </c>
      <c r="H641" s="94">
        <v>25400000</v>
      </c>
      <c r="I641" s="94">
        <v>25400000</v>
      </c>
      <c r="J641" s="85">
        <v>89.999995999999996</v>
      </c>
      <c r="K641" s="85" t="s">
        <v>21</v>
      </c>
      <c r="L641" s="30">
        <v>22859998.984000001</v>
      </c>
      <c r="M641" s="85">
        <v>100</v>
      </c>
      <c r="N641" s="94">
        <v>20</v>
      </c>
      <c r="O641" s="30">
        <v>5080000</v>
      </c>
      <c r="P641" s="30">
        <v>4571999.7967999997</v>
      </c>
    </row>
    <row r="642" spans="1:16" x14ac:dyDescent="0.2">
      <c r="A642" s="85" t="s">
        <v>2884</v>
      </c>
      <c r="B642" s="147" t="s">
        <v>1169</v>
      </c>
      <c r="C642" s="276" t="s">
        <v>1171</v>
      </c>
      <c r="D642" s="92" t="s">
        <v>1170</v>
      </c>
      <c r="E642" s="93">
        <v>42614</v>
      </c>
      <c r="F642" s="93">
        <v>43311</v>
      </c>
      <c r="G642" s="93">
        <v>42853</v>
      </c>
      <c r="H642" s="94">
        <v>40000000</v>
      </c>
      <c r="I642" s="94">
        <v>40000000</v>
      </c>
      <c r="J642" s="85">
        <v>89.999993000000003</v>
      </c>
      <c r="K642" s="85" t="s">
        <v>21</v>
      </c>
      <c r="L642" s="30">
        <v>35999997.200000003</v>
      </c>
      <c r="M642" s="85">
        <v>100</v>
      </c>
      <c r="N642" s="94">
        <v>20</v>
      </c>
      <c r="O642" s="30">
        <v>8000000</v>
      </c>
      <c r="P642" s="30">
        <v>7199999.4400000004</v>
      </c>
    </row>
    <row r="643" spans="1:16" ht="38.25" x14ac:dyDescent="0.2">
      <c r="A643" s="85" t="s">
        <v>2867</v>
      </c>
      <c r="B643" s="147" t="s">
        <v>1529</v>
      </c>
      <c r="C643" s="276" t="s">
        <v>1531</v>
      </c>
      <c r="D643" s="92" t="s">
        <v>1530</v>
      </c>
      <c r="E643" s="93">
        <v>42724</v>
      </c>
      <c r="F643" s="93">
        <v>43404</v>
      </c>
      <c r="G643" s="93">
        <v>42858</v>
      </c>
      <c r="H643" s="94">
        <v>400000000</v>
      </c>
      <c r="I643" s="94">
        <v>400000000</v>
      </c>
      <c r="J643" s="85">
        <v>90</v>
      </c>
      <c r="K643" s="85" t="s">
        <v>21</v>
      </c>
      <c r="L643" s="30">
        <v>360000000</v>
      </c>
      <c r="M643" s="85">
        <v>100</v>
      </c>
      <c r="N643" s="94">
        <v>20</v>
      </c>
      <c r="O643" s="30">
        <v>80000000</v>
      </c>
      <c r="P643" s="30">
        <v>72000000</v>
      </c>
    </row>
    <row r="644" spans="1:16" x14ac:dyDescent="0.2">
      <c r="A644" s="85" t="s">
        <v>2872</v>
      </c>
      <c r="B644" s="147" t="s">
        <v>1395</v>
      </c>
      <c r="C644" s="276" t="s">
        <v>1397</v>
      </c>
      <c r="D644" s="92" t="s">
        <v>1396</v>
      </c>
      <c r="E644" s="93">
        <v>42583</v>
      </c>
      <c r="F644" s="93">
        <v>43069</v>
      </c>
      <c r="G644" s="93">
        <v>42856</v>
      </c>
      <c r="H644" s="94">
        <v>95000000</v>
      </c>
      <c r="I644" s="94">
        <v>95000000</v>
      </c>
      <c r="J644" s="85">
        <v>89.999998000000005</v>
      </c>
      <c r="K644" s="85" t="s">
        <v>21</v>
      </c>
      <c r="L644" s="30">
        <v>85499998.100000009</v>
      </c>
      <c r="M644" s="85">
        <v>100</v>
      </c>
      <c r="N644" s="94">
        <v>20</v>
      </c>
      <c r="O644" s="30">
        <v>19000000</v>
      </c>
      <c r="P644" s="30">
        <v>17099999.620000001</v>
      </c>
    </row>
    <row r="645" spans="1:16" x14ac:dyDescent="0.2">
      <c r="A645" s="85" t="s">
        <v>2866</v>
      </c>
      <c r="B645" s="147" t="s">
        <v>1648</v>
      </c>
      <c r="C645" s="276" t="s">
        <v>1649</v>
      </c>
      <c r="D645" s="92" t="s">
        <v>431</v>
      </c>
      <c r="E645" s="93">
        <v>42552</v>
      </c>
      <c r="F645" s="93">
        <v>43524</v>
      </c>
      <c r="G645" s="93">
        <v>42870</v>
      </c>
      <c r="H645" s="94">
        <v>381762142</v>
      </c>
      <c r="I645" s="94">
        <v>381762142</v>
      </c>
      <c r="J645" s="85">
        <v>88.600301999999999</v>
      </c>
      <c r="K645" s="85" t="s">
        <v>21</v>
      </c>
      <c r="L645" s="30">
        <v>338242410.7336688</v>
      </c>
      <c r="M645" s="85">
        <v>98.444781000000006</v>
      </c>
      <c r="N645" s="94">
        <v>20</v>
      </c>
      <c r="O645" s="30">
        <v>76352428.400000006</v>
      </c>
      <c r="P645" s="30">
        <v>67648482.146733761</v>
      </c>
    </row>
    <row r="646" spans="1:16" x14ac:dyDescent="0.2">
      <c r="A646" s="85" t="s">
        <v>2867</v>
      </c>
      <c r="B646" s="147" t="s">
        <v>743</v>
      </c>
      <c r="C646" s="276" t="s">
        <v>1537</v>
      </c>
      <c r="D646" s="92" t="s">
        <v>744</v>
      </c>
      <c r="E646" s="93">
        <v>42644</v>
      </c>
      <c r="F646" s="93">
        <v>43281</v>
      </c>
      <c r="G646" s="93">
        <v>42858</v>
      </c>
      <c r="H646" s="94">
        <v>99392600</v>
      </c>
      <c r="I646" s="94">
        <v>99392600</v>
      </c>
      <c r="J646" s="85">
        <v>89.733874</v>
      </c>
      <c r="K646" s="85" t="s">
        <v>21</v>
      </c>
      <c r="L646" s="30">
        <v>89188830.449323997</v>
      </c>
      <c r="M646" s="85">
        <v>99.704306000000003</v>
      </c>
      <c r="N646" s="94">
        <v>20</v>
      </c>
      <c r="O646" s="30">
        <v>19878520</v>
      </c>
      <c r="P646" s="30">
        <v>17837766.089864802</v>
      </c>
    </row>
    <row r="647" spans="1:16" ht="25.5" x14ac:dyDescent="0.2">
      <c r="A647" s="85" t="s">
        <v>2875</v>
      </c>
      <c r="B647" s="147" t="s">
        <v>1604</v>
      </c>
      <c r="C647" s="276" t="s">
        <v>1606</v>
      </c>
      <c r="D647" s="92" t="s">
        <v>1605</v>
      </c>
      <c r="E647" s="93">
        <v>42644</v>
      </c>
      <c r="F647" s="93">
        <v>43465</v>
      </c>
      <c r="G647" s="93">
        <v>42985</v>
      </c>
      <c r="H647" s="94">
        <v>30000000</v>
      </c>
      <c r="I647" s="94">
        <v>30000000</v>
      </c>
      <c r="J647" s="85">
        <v>89.999993000000003</v>
      </c>
      <c r="K647" s="85" t="s">
        <v>21</v>
      </c>
      <c r="L647" s="30">
        <v>26999997.899999999</v>
      </c>
      <c r="M647" s="85">
        <v>100</v>
      </c>
      <c r="N647" s="94">
        <v>20</v>
      </c>
      <c r="O647" s="30">
        <v>6000000</v>
      </c>
      <c r="P647" s="30">
        <v>5399999.5800000001</v>
      </c>
    </row>
    <row r="648" spans="1:16" x14ac:dyDescent="0.2">
      <c r="A648" s="85" t="s">
        <v>2864</v>
      </c>
      <c r="B648" s="147" t="s">
        <v>1769</v>
      </c>
      <c r="C648" s="276" t="s">
        <v>1771</v>
      </c>
      <c r="D648" s="92" t="s">
        <v>1770</v>
      </c>
      <c r="E648" s="93">
        <v>43070</v>
      </c>
      <c r="F648" s="93">
        <v>43769</v>
      </c>
      <c r="G648" s="93">
        <v>43195</v>
      </c>
      <c r="H648" s="94">
        <v>57831217</v>
      </c>
      <c r="I648" s="94">
        <v>57831217</v>
      </c>
      <c r="J648" s="85">
        <v>89.441185000000004</v>
      </c>
      <c r="K648" s="85" t="s">
        <v>21</v>
      </c>
      <c r="L648" s="30">
        <v>51724925.784721449</v>
      </c>
      <c r="M648" s="85">
        <v>99.379098999999997</v>
      </c>
      <c r="N648" s="94">
        <v>20</v>
      </c>
      <c r="O648" s="30">
        <v>11566243.4</v>
      </c>
      <c r="P648" s="30">
        <v>10344985.15694429</v>
      </c>
    </row>
    <row r="649" spans="1:16" x14ac:dyDescent="0.2">
      <c r="A649" s="85" t="s">
        <v>2873</v>
      </c>
      <c r="B649" s="147" t="s">
        <v>1282</v>
      </c>
      <c r="C649" s="276" t="s">
        <v>1283</v>
      </c>
      <c r="D649" s="92"/>
      <c r="E649" s="93">
        <v>42566</v>
      </c>
      <c r="F649" s="93">
        <v>43115</v>
      </c>
      <c r="G649" s="93">
        <v>42916</v>
      </c>
      <c r="H649" s="94">
        <v>256609470</v>
      </c>
      <c r="I649" s="94">
        <v>260000000</v>
      </c>
      <c r="J649" s="85">
        <v>90</v>
      </c>
      <c r="K649" s="85" t="s">
        <v>21</v>
      </c>
      <c r="L649" s="30">
        <v>234000000</v>
      </c>
      <c r="M649" s="85">
        <v>100</v>
      </c>
      <c r="N649" s="94">
        <v>20</v>
      </c>
      <c r="O649" s="30">
        <v>52000000</v>
      </c>
      <c r="P649" s="30">
        <v>46800000</v>
      </c>
    </row>
    <row r="650" spans="1:16" ht="25.5" x14ac:dyDescent="0.2">
      <c r="A650" s="85" t="s">
        <v>2865</v>
      </c>
      <c r="B650" s="147" t="s">
        <v>863</v>
      </c>
      <c r="C650" s="276" t="s">
        <v>1913</v>
      </c>
      <c r="D650" s="92" t="s">
        <v>736</v>
      </c>
      <c r="E650" s="93">
        <v>43009</v>
      </c>
      <c r="F650" s="93">
        <v>44104</v>
      </c>
      <c r="G650" s="93">
        <v>43089</v>
      </c>
      <c r="H650" s="94">
        <v>120000000</v>
      </c>
      <c r="I650" s="94">
        <v>120000000</v>
      </c>
      <c r="J650" s="85">
        <v>89.999998000000005</v>
      </c>
      <c r="K650" s="85" t="s">
        <v>21</v>
      </c>
      <c r="L650" s="30">
        <v>107999997.59999999</v>
      </c>
      <c r="M650" s="85">
        <v>100</v>
      </c>
      <c r="N650" s="94">
        <v>20</v>
      </c>
      <c r="O650" s="30">
        <v>24000000</v>
      </c>
      <c r="P650" s="30">
        <v>21599999.52</v>
      </c>
    </row>
    <row r="651" spans="1:16" x14ac:dyDescent="0.2">
      <c r="A651" s="85" t="s">
        <v>2873</v>
      </c>
      <c r="B651" s="147" t="s">
        <v>765</v>
      </c>
      <c r="C651" s="276" t="s">
        <v>1277</v>
      </c>
      <c r="D651" s="92"/>
      <c r="E651" s="93">
        <v>42566</v>
      </c>
      <c r="F651" s="93">
        <v>43115</v>
      </c>
      <c r="G651" s="93">
        <v>42916</v>
      </c>
      <c r="H651" s="94">
        <v>340000000</v>
      </c>
      <c r="I651" s="94">
        <v>340000000</v>
      </c>
      <c r="J651" s="85">
        <v>89.999999000000003</v>
      </c>
      <c r="K651" s="85" t="s">
        <v>21</v>
      </c>
      <c r="L651" s="30">
        <v>305999996.60000002</v>
      </c>
      <c r="M651" s="85">
        <v>100</v>
      </c>
      <c r="N651" s="94">
        <v>20</v>
      </c>
      <c r="O651" s="30">
        <v>68000000</v>
      </c>
      <c r="P651" s="30">
        <v>61199999.32</v>
      </c>
    </row>
    <row r="652" spans="1:16" ht="25.5" x14ac:dyDescent="0.2">
      <c r="A652" s="85" t="s">
        <v>2867</v>
      </c>
      <c r="B652" s="147" t="s">
        <v>1504</v>
      </c>
      <c r="C652" s="276" t="s">
        <v>1506</v>
      </c>
      <c r="D652" s="92" t="s">
        <v>1505</v>
      </c>
      <c r="E652" s="93">
        <v>42644</v>
      </c>
      <c r="F652" s="93">
        <v>43281</v>
      </c>
      <c r="G652" s="93">
        <v>42916</v>
      </c>
      <c r="H652" s="94">
        <v>99586400</v>
      </c>
      <c r="I652" s="94">
        <v>99586400</v>
      </c>
      <c r="J652" s="85">
        <v>89.999999000000003</v>
      </c>
      <c r="K652" s="85" t="s">
        <v>21</v>
      </c>
      <c r="L652" s="30">
        <v>89627759.004136011</v>
      </c>
      <c r="M652" s="85">
        <v>100</v>
      </c>
      <c r="N652" s="94">
        <v>20</v>
      </c>
      <c r="O652" s="30">
        <v>19917280</v>
      </c>
      <c r="P652" s="30">
        <v>17925551.800827201</v>
      </c>
    </row>
    <row r="653" spans="1:16" ht="25.5" x14ac:dyDescent="0.2">
      <c r="A653" s="85" t="s">
        <v>2869</v>
      </c>
      <c r="B653" s="147" t="s">
        <v>928</v>
      </c>
      <c r="C653" s="276" t="s">
        <v>930</v>
      </c>
      <c r="D653" s="92" t="s">
        <v>929</v>
      </c>
      <c r="E653" s="93">
        <v>42767</v>
      </c>
      <c r="F653" s="93">
        <v>43861</v>
      </c>
      <c r="G653" s="93">
        <v>42856</v>
      </c>
      <c r="H653" s="94">
        <v>200000000</v>
      </c>
      <c r="I653" s="94">
        <v>200000000</v>
      </c>
      <c r="J653" s="85">
        <v>89.999998000000005</v>
      </c>
      <c r="K653" s="85" t="s">
        <v>21</v>
      </c>
      <c r="L653" s="30">
        <v>179999996</v>
      </c>
      <c r="M653" s="85">
        <v>100</v>
      </c>
      <c r="N653" s="94">
        <v>20</v>
      </c>
      <c r="O653" s="30">
        <v>40000000</v>
      </c>
      <c r="P653" s="30">
        <v>35999999.200000003</v>
      </c>
    </row>
    <row r="654" spans="1:16" ht="25.5" x14ac:dyDescent="0.2">
      <c r="A654" s="85" t="s">
        <v>2865</v>
      </c>
      <c r="B654" s="147" t="s">
        <v>1929</v>
      </c>
      <c r="C654" s="276" t="s">
        <v>1930</v>
      </c>
      <c r="D654" s="92" t="s">
        <v>1086</v>
      </c>
      <c r="E654" s="93">
        <v>43101</v>
      </c>
      <c r="F654" s="93">
        <v>44012</v>
      </c>
      <c r="G654" s="93">
        <v>43153</v>
      </c>
      <c r="H654" s="94">
        <v>386662131</v>
      </c>
      <c r="I654" s="94">
        <v>386662131</v>
      </c>
      <c r="J654" s="85">
        <v>90</v>
      </c>
      <c r="K654" s="85" t="s">
        <v>21</v>
      </c>
      <c r="L654" s="30">
        <v>347995917.89999998</v>
      </c>
      <c r="M654" s="85">
        <v>100</v>
      </c>
      <c r="N654" s="94">
        <v>20</v>
      </c>
      <c r="O654" s="30">
        <v>77332426.200000003</v>
      </c>
      <c r="P654" s="30">
        <v>69599183.579999998</v>
      </c>
    </row>
    <row r="655" spans="1:16" x14ac:dyDescent="0.2">
      <c r="A655" s="85" t="s">
        <v>2869</v>
      </c>
      <c r="B655" s="147" t="s">
        <v>894</v>
      </c>
      <c r="C655" s="276" t="s">
        <v>896</v>
      </c>
      <c r="D655" s="92" t="s">
        <v>895</v>
      </c>
      <c r="E655" s="93">
        <v>42583</v>
      </c>
      <c r="F655" s="93">
        <v>43100</v>
      </c>
      <c r="G655" s="93">
        <v>42856</v>
      </c>
      <c r="H655" s="94">
        <v>79995134</v>
      </c>
      <c r="I655" s="94">
        <v>79995134</v>
      </c>
      <c r="J655" s="85">
        <v>89.999993000000003</v>
      </c>
      <c r="K655" s="85" t="s">
        <v>21</v>
      </c>
      <c r="L655" s="30">
        <v>71995615.000340626</v>
      </c>
      <c r="M655" s="85">
        <v>100</v>
      </c>
      <c r="N655" s="94">
        <v>20</v>
      </c>
      <c r="O655" s="30">
        <v>15999026.800000001</v>
      </c>
      <c r="P655" s="30">
        <v>14399123.000068126</v>
      </c>
    </row>
    <row r="656" spans="1:16" ht="51" x14ac:dyDescent="0.2">
      <c r="A656" s="85" t="s">
        <v>2869</v>
      </c>
      <c r="B656" s="147" t="s">
        <v>977</v>
      </c>
      <c r="C656" s="276" t="s">
        <v>979</v>
      </c>
      <c r="D656" s="92" t="s">
        <v>978</v>
      </c>
      <c r="E656" s="93">
        <v>42583</v>
      </c>
      <c r="F656" s="93">
        <v>43100</v>
      </c>
      <c r="G656" s="93">
        <v>42856</v>
      </c>
      <c r="H656" s="94">
        <v>20000000</v>
      </c>
      <c r="I656" s="94">
        <v>20000000</v>
      </c>
      <c r="J656" s="85">
        <v>89.999995999999996</v>
      </c>
      <c r="K656" s="85" t="s">
        <v>21</v>
      </c>
      <c r="L656" s="30">
        <v>17999999.199999999</v>
      </c>
      <c r="M656" s="85">
        <v>100</v>
      </c>
      <c r="N656" s="94">
        <v>20</v>
      </c>
      <c r="O656" s="30">
        <v>4000000</v>
      </c>
      <c r="P656" s="30">
        <v>3599999.84</v>
      </c>
    </row>
    <row r="657" spans="1:16" ht="25.5" x14ac:dyDescent="0.2">
      <c r="A657" s="85" t="s">
        <v>2878</v>
      </c>
      <c r="B657" s="147" t="s">
        <v>2007</v>
      </c>
      <c r="C657" s="276" t="s">
        <v>2009</v>
      </c>
      <c r="D657" s="92" t="s">
        <v>2008</v>
      </c>
      <c r="E657" s="93">
        <v>43070</v>
      </c>
      <c r="F657" s="93">
        <v>43708</v>
      </c>
      <c r="G657" s="93">
        <v>43160</v>
      </c>
      <c r="H657" s="94">
        <v>50000000</v>
      </c>
      <c r="I657" s="94">
        <v>50000000</v>
      </c>
      <c r="J657" s="85">
        <v>90</v>
      </c>
      <c r="K657" s="85" t="s">
        <v>21</v>
      </c>
      <c r="L657" s="30">
        <v>45000000</v>
      </c>
      <c r="M657" s="85">
        <v>100</v>
      </c>
      <c r="N657" s="94">
        <v>20</v>
      </c>
      <c r="O657" s="30">
        <v>10000000</v>
      </c>
      <c r="P657" s="30">
        <v>9000000</v>
      </c>
    </row>
    <row r="658" spans="1:16" ht="25.5" x14ac:dyDescent="0.2">
      <c r="A658" s="85" t="s">
        <v>2865</v>
      </c>
      <c r="B658" s="147" t="s">
        <v>1921</v>
      </c>
      <c r="C658" s="276" t="s">
        <v>1923</v>
      </c>
      <c r="D658" s="92" t="s">
        <v>1922</v>
      </c>
      <c r="E658" s="93">
        <v>42979</v>
      </c>
      <c r="F658" s="93">
        <v>43708</v>
      </c>
      <c r="G658" s="93">
        <v>43089</v>
      </c>
      <c r="H658" s="94">
        <v>99988757</v>
      </c>
      <c r="I658" s="94">
        <v>99988757</v>
      </c>
      <c r="J658" s="85">
        <v>89.999996999999993</v>
      </c>
      <c r="K658" s="85" t="s">
        <v>21</v>
      </c>
      <c r="L658" s="30">
        <v>89989878.30033727</v>
      </c>
      <c r="M658" s="85">
        <v>100</v>
      </c>
      <c r="N658" s="94">
        <v>20</v>
      </c>
      <c r="O658" s="30">
        <v>19997751.399999999</v>
      </c>
      <c r="P658" s="30">
        <v>17997975.660067454</v>
      </c>
    </row>
    <row r="659" spans="1:16" ht="25.5" x14ac:dyDescent="0.2">
      <c r="A659" s="85" t="s">
        <v>2873</v>
      </c>
      <c r="B659" s="147" t="s">
        <v>822</v>
      </c>
      <c r="C659" s="276" t="s">
        <v>1284</v>
      </c>
      <c r="D659" s="92" t="s">
        <v>823</v>
      </c>
      <c r="E659" s="93">
        <v>42614</v>
      </c>
      <c r="F659" s="93">
        <v>43100</v>
      </c>
      <c r="G659" s="93">
        <v>42859</v>
      </c>
      <c r="H659" s="94">
        <v>100000000</v>
      </c>
      <c r="I659" s="94">
        <v>100000000</v>
      </c>
      <c r="J659" s="85">
        <v>90</v>
      </c>
      <c r="K659" s="85" t="s">
        <v>21</v>
      </c>
      <c r="L659" s="30">
        <v>90000000</v>
      </c>
      <c r="M659" s="85">
        <v>100</v>
      </c>
      <c r="N659" s="94">
        <v>20</v>
      </c>
      <c r="O659" s="30">
        <v>20000000</v>
      </c>
      <c r="P659" s="30">
        <v>18000000</v>
      </c>
    </row>
    <row r="660" spans="1:16" ht="25.5" x14ac:dyDescent="0.2">
      <c r="A660" s="85" t="s">
        <v>2875</v>
      </c>
      <c r="B660" s="147" t="s">
        <v>828</v>
      </c>
      <c r="C660" s="276" t="s">
        <v>1573</v>
      </c>
      <c r="D660" s="92" t="s">
        <v>829</v>
      </c>
      <c r="E660" s="93">
        <v>42583</v>
      </c>
      <c r="F660" s="93">
        <v>43251</v>
      </c>
      <c r="G660" s="93">
        <v>42985</v>
      </c>
      <c r="H660" s="94">
        <v>60900000</v>
      </c>
      <c r="I660" s="94">
        <v>60900000</v>
      </c>
      <c r="J660" s="85">
        <v>89.999998000000005</v>
      </c>
      <c r="K660" s="85" t="s">
        <v>21</v>
      </c>
      <c r="L660" s="30">
        <v>54809998.782000005</v>
      </c>
      <c r="M660" s="85">
        <v>100</v>
      </c>
      <c r="N660" s="94">
        <v>20</v>
      </c>
      <c r="O660" s="30">
        <v>12180000</v>
      </c>
      <c r="P660" s="30">
        <v>10961999.7564</v>
      </c>
    </row>
    <row r="661" spans="1:16" ht="25.5" x14ac:dyDescent="0.2">
      <c r="A661" s="85" t="s">
        <v>2880</v>
      </c>
      <c r="B661" s="147" t="s">
        <v>1222</v>
      </c>
      <c r="C661" s="276" t="s">
        <v>1223</v>
      </c>
      <c r="D661" s="92" t="s">
        <v>428</v>
      </c>
      <c r="E661" s="93">
        <v>42614</v>
      </c>
      <c r="F661" s="93">
        <v>43159</v>
      </c>
      <c r="G661" s="93">
        <v>42858</v>
      </c>
      <c r="H661" s="94">
        <v>150000000</v>
      </c>
      <c r="I661" s="94">
        <v>150000000</v>
      </c>
      <c r="J661" s="85">
        <v>89.839494000000002</v>
      </c>
      <c r="K661" s="85" t="s">
        <v>21</v>
      </c>
      <c r="L661" s="30">
        <v>134759241</v>
      </c>
      <c r="M661" s="85">
        <v>99.821659999999994</v>
      </c>
      <c r="N661" s="94">
        <v>20</v>
      </c>
      <c r="O661" s="30">
        <v>30000000</v>
      </c>
      <c r="P661" s="30">
        <v>26951848.199999999</v>
      </c>
    </row>
    <row r="662" spans="1:16" ht="25.5" x14ac:dyDescent="0.2">
      <c r="A662" s="85" t="s">
        <v>2878</v>
      </c>
      <c r="B662" s="147" t="s">
        <v>2020</v>
      </c>
      <c r="C662" s="276" t="s">
        <v>2022</v>
      </c>
      <c r="D662" s="92" t="s">
        <v>2021</v>
      </c>
      <c r="E662" s="93">
        <v>43160</v>
      </c>
      <c r="F662" s="93">
        <v>43769</v>
      </c>
      <c r="G662" s="93">
        <v>43160</v>
      </c>
      <c r="H662" s="94">
        <v>65273032</v>
      </c>
      <c r="I662" s="94">
        <v>65273032</v>
      </c>
      <c r="J662" s="85">
        <v>89.999999000000003</v>
      </c>
      <c r="K662" s="85" t="s">
        <v>21</v>
      </c>
      <c r="L662" s="30">
        <v>58745728.147269681</v>
      </c>
      <c r="M662" s="85">
        <v>100</v>
      </c>
      <c r="N662" s="94">
        <v>20</v>
      </c>
      <c r="O662" s="30">
        <v>13054606.4</v>
      </c>
      <c r="P662" s="30">
        <v>11749145.629453935</v>
      </c>
    </row>
    <row r="663" spans="1:16" x14ac:dyDescent="0.2">
      <c r="A663" s="85" t="s">
        <v>2882</v>
      </c>
      <c r="B663" s="147" t="s">
        <v>760</v>
      </c>
      <c r="C663" s="276" t="s">
        <v>1258</v>
      </c>
      <c r="D663" s="92" t="s">
        <v>761</v>
      </c>
      <c r="E663" s="93">
        <v>42614</v>
      </c>
      <c r="F663" s="93">
        <v>43159</v>
      </c>
      <c r="G663" s="93">
        <v>42859</v>
      </c>
      <c r="H663" s="94">
        <v>60000000</v>
      </c>
      <c r="I663" s="94">
        <v>60000000</v>
      </c>
      <c r="J663" s="85">
        <v>90</v>
      </c>
      <c r="K663" s="85" t="s">
        <v>21</v>
      </c>
      <c r="L663" s="30">
        <v>54000000</v>
      </c>
      <c r="M663" s="85">
        <v>100</v>
      </c>
      <c r="N663" s="94">
        <v>20</v>
      </c>
      <c r="O663" s="30">
        <v>12000000</v>
      </c>
      <c r="P663" s="30">
        <v>10800000</v>
      </c>
    </row>
    <row r="664" spans="1:16" x14ac:dyDescent="0.2">
      <c r="A664" s="85" t="s">
        <v>2888</v>
      </c>
      <c r="B664" s="147" t="s">
        <v>1811</v>
      </c>
      <c r="C664" s="276" t="s">
        <v>1813</v>
      </c>
      <c r="D664" s="92" t="s">
        <v>1812</v>
      </c>
      <c r="E664" s="93">
        <v>43101</v>
      </c>
      <c r="F664" s="93">
        <v>43646</v>
      </c>
      <c r="G664" s="93">
        <v>43089</v>
      </c>
      <c r="H664" s="94">
        <v>50000000</v>
      </c>
      <c r="I664" s="94">
        <v>50000000</v>
      </c>
      <c r="J664" s="85">
        <v>89.999998000000005</v>
      </c>
      <c r="K664" s="85" t="s">
        <v>21</v>
      </c>
      <c r="L664" s="30">
        <v>44999999</v>
      </c>
      <c r="M664" s="85">
        <v>100</v>
      </c>
      <c r="N664" s="94">
        <v>20</v>
      </c>
      <c r="O664" s="30">
        <v>10000000</v>
      </c>
      <c r="P664" s="30">
        <v>8999999.8000000007</v>
      </c>
    </row>
    <row r="665" spans="1:16" ht="25.5" x14ac:dyDescent="0.2">
      <c r="A665" s="85" t="s">
        <v>2879</v>
      </c>
      <c r="B665" s="147" t="s">
        <v>1970</v>
      </c>
      <c r="C665" s="276" t="s">
        <v>1972</v>
      </c>
      <c r="D665" s="92" t="s">
        <v>1971</v>
      </c>
      <c r="E665" s="93">
        <v>43101</v>
      </c>
      <c r="F665" s="93">
        <v>44134</v>
      </c>
      <c r="G665" s="93">
        <v>43089</v>
      </c>
      <c r="H665" s="94">
        <v>15000000</v>
      </c>
      <c r="I665" s="94">
        <v>15000000</v>
      </c>
      <c r="J665" s="85">
        <v>89.999993000000003</v>
      </c>
      <c r="K665" s="85" t="s">
        <v>21</v>
      </c>
      <c r="L665" s="30">
        <v>13499998.949999999</v>
      </c>
      <c r="M665" s="85">
        <v>100</v>
      </c>
      <c r="N665" s="94">
        <v>20</v>
      </c>
      <c r="O665" s="30">
        <v>3000000</v>
      </c>
      <c r="P665" s="30">
        <v>2699999.79</v>
      </c>
    </row>
    <row r="666" spans="1:16" x14ac:dyDescent="0.2">
      <c r="A666" s="85" t="s">
        <v>2870</v>
      </c>
      <c r="B666" s="147" t="s">
        <v>1313</v>
      </c>
      <c r="C666" s="276" t="s">
        <v>1315</v>
      </c>
      <c r="D666" s="92" t="s">
        <v>1314</v>
      </c>
      <c r="E666" s="93">
        <v>42766</v>
      </c>
      <c r="F666" s="93">
        <v>43830</v>
      </c>
      <c r="G666" s="93">
        <v>42837</v>
      </c>
      <c r="H666" s="94">
        <v>14000000</v>
      </c>
      <c r="I666" s="94">
        <v>14000000</v>
      </c>
      <c r="J666" s="85">
        <v>86.184725</v>
      </c>
      <c r="K666" s="85" t="s">
        <v>21</v>
      </c>
      <c r="L666" s="30">
        <v>12065861.5</v>
      </c>
      <c r="M666" s="85">
        <v>95.760806000000002</v>
      </c>
      <c r="N666" s="94">
        <v>20</v>
      </c>
      <c r="O666" s="30">
        <v>2800000</v>
      </c>
      <c r="P666" s="30">
        <v>2413172.2999999998</v>
      </c>
    </row>
    <row r="667" spans="1:16" ht="25.5" x14ac:dyDescent="0.2">
      <c r="A667" s="85" t="s">
        <v>2861</v>
      </c>
      <c r="B667" s="147" t="s">
        <v>838</v>
      </c>
      <c r="C667" s="276" t="s">
        <v>1726</v>
      </c>
      <c r="D667" s="92" t="s">
        <v>613</v>
      </c>
      <c r="E667" s="93">
        <v>42583</v>
      </c>
      <c r="F667" s="93">
        <v>42947</v>
      </c>
      <c r="G667" s="93">
        <v>42856</v>
      </c>
      <c r="H667" s="94">
        <v>150000000</v>
      </c>
      <c r="I667" s="94">
        <v>150000000</v>
      </c>
      <c r="J667" s="85">
        <v>47.254586000000003</v>
      </c>
      <c r="K667" s="85" t="s">
        <v>21</v>
      </c>
      <c r="L667" s="30">
        <v>70881879.000000015</v>
      </c>
      <c r="M667" s="85">
        <v>52.505096999999999</v>
      </c>
      <c r="N667" s="94">
        <v>20</v>
      </c>
      <c r="O667" s="30">
        <v>30000000</v>
      </c>
      <c r="P667" s="30">
        <v>14176375.800000003</v>
      </c>
    </row>
    <row r="668" spans="1:16" ht="38.25" x14ac:dyDescent="0.2">
      <c r="A668" s="85" t="s">
        <v>2875</v>
      </c>
      <c r="B668" s="147" t="s">
        <v>1591</v>
      </c>
      <c r="C668" s="276" t="s">
        <v>1593</v>
      </c>
      <c r="D668" s="92" t="s">
        <v>1592</v>
      </c>
      <c r="E668" s="93">
        <v>42551</v>
      </c>
      <c r="F668" s="93">
        <v>43646</v>
      </c>
      <c r="G668" s="93">
        <v>42985</v>
      </c>
      <c r="H668" s="94">
        <v>114404958</v>
      </c>
      <c r="I668" s="94">
        <v>114404958</v>
      </c>
      <c r="J668" s="85">
        <v>84.894960999999995</v>
      </c>
      <c r="K668" s="85" t="s">
        <v>21</v>
      </c>
      <c r="L668" s="30">
        <v>97124044.476166382</v>
      </c>
      <c r="M668" s="85">
        <v>94.327735000000004</v>
      </c>
      <c r="N668" s="94">
        <v>20</v>
      </c>
      <c r="O668" s="30">
        <v>22880991.600000001</v>
      </c>
      <c r="P668" s="30">
        <v>19424808.895233277</v>
      </c>
    </row>
    <row r="669" spans="1:16" x14ac:dyDescent="0.2">
      <c r="A669" s="85" t="s">
        <v>2880</v>
      </c>
      <c r="B669" s="147" t="s">
        <v>1233</v>
      </c>
      <c r="C669" s="276" t="s">
        <v>1235</v>
      </c>
      <c r="D669" s="92" t="s">
        <v>1234</v>
      </c>
      <c r="E669" s="93">
        <v>42566</v>
      </c>
      <c r="F669" s="93">
        <v>43373</v>
      </c>
      <c r="G669" s="93">
        <v>42858</v>
      </c>
      <c r="H669" s="94">
        <v>141269703</v>
      </c>
      <c r="I669" s="94">
        <v>141269703</v>
      </c>
      <c r="J669" s="85">
        <v>89.999996999999993</v>
      </c>
      <c r="K669" s="85" t="s">
        <v>21</v>
      </c>
      <c r="L669" s="30">
        <v>127142728.46190889</v>
      </c>
      <c r="M669" s="85">
        <v>100</v>
      </c>
      <c r="N669" s="94">
        <v>20</v>
      </c>
      <c r="O669" s="30">
        <v>28253940.600000001</v>
      </c>
      <c r="P669" s="30">
        <v>25428545.692381777</v>
      </c>
    </row>
    <row r="670" spans="1:16" x14ac:dyDescent="0.2">
      <c r="A670" s="85" t="s">
        <v>2877</v>
      </c>
      <c r="B670" s="147" t="s">
        <v>1936</v>
      </c>
      <c r="C670" s="276" t="s">
        <v>1938</v>
      </c>
      <c r="D670" s="92" t="s">
        <v>1937</v>
      </c>
      <c r="E670" s="93">
        <v>43009</v>
      </c>
      <c r="F670" s="93">
        <v>43646</v>
      </c>
      <c r="G670" s="93">
        <v>43089</v>
      </c>
      <c r="H670" s="94">
        <v>119886590</v>
      </c>
      <c r="I670" s="94">
        <v>119886590</v>
      </c>
      <c r="J670" s="85">
        <v>89.999998000000005</v>
      </c>
      <c r="K670" s="85" t="s">
        <v>21</v>
      </c>
      <c r="L670" s="30">
        <v>107897928.6022682</v>
      </c>
      <c r="M670" s="85">
        <v>100</v>
      </c>
      <c r="N670" s="94">
        <v>20</v>
      </c>
      <c r="O670" s="30">
        <v>23977318</v>
      </c>
      <c r="P670" s="30">
        <v>21579585.720453639</v>
      </c>
    </row>
    <row r="671" spans="1:16" ht="25.5" x14ac:dyDescent="0.2">
      <c r="A671" s="85" t="s">
        <v>2866</v>
      </c>
      <c r="B671" s="147" t="s">
        <v>1639</v>
      </c>
      <c r="C671" s="276" t="s">
        <v>1641</v>
      </c>
      <c r="D671" s="92" t="s">
        <v>1640</v>
      </c>
      <c r="E671" s="93">
        <v>42600</v>
      </c>
      <c r="F671" s="93">
        <v>43616</v>
      </c>
      <c r="G671" s="93">
        <v>43195</v>
      </c>
      <c r="H671" s="94">
        <v>104862062</v>
      </c>
      <c r="I671" s="94">
        <v>104862062</v>
      </c>
      <c r="J671" s="85">
        <v>89.999999000000003</v>
      </c>
      <c r="K671" s="85" t="s">
        <v>21</v>
      </c>
      <c r="L671" s="30">
        <v>94375854.751379371</v>
      </c>
      <c r="M671" s="85">
        <v>100</v>
      </c>
      <c r="N671" s="94">
        <v>20</v>
      </c>
      <c r="O671" s="30">
        <v>20972412.399999999</v>
      </c>
      <c r="P671" s="30">
        <v>18875170.950275876</v>
      </c>
    </row>
    <row r="672" spans="1:16" x14ac:dyDescent="0.2">
      <c r="A672" s="85" t="s">
        <v>2879</v>
      </c>
      <c r="B672" s="147" t="s">
        <v>2541</v>
      </c>
      <c r="C672" s="276" t="s">
        <v>2542</v>
      </c>
      <c r="D672" s="92" t="s">
        <v>1968</v>
      </c>
      <c r="E672" s="93">
        <v>43799</v>
      </c>
      <c r="F672" s="93">
        <v>44469</v>
      </c>
      <c r="G672" s="93">
        <v>43930</v>
      </c>
      <c r="H672" s="94">
        <v>110000000</v>
      </c>
      <c r="I672" s="94">
        <v>110000000</v>
      </c>
      <c r="J672" s="85">
        <v>90</v>
      </c>
      <c r="K672" s="85" t="s">
        <v>21</v>
      </c>
      <c r="L672" s="30">
        <v>99000000</v>
      </c>
      <c r="M672" s="85">
        <v>100</v>
      </c>
      <c r="N672" s="94">
        <v>20</v>
      </c>
      <c r="O672" s="30">
        <v>22000000</v>
      </c>
      <c r="P672" s="30">
        <v>19800000</v>
      </c>
    </row>
    <row r="673" spans="1:16" x14ac:dyDescent="0.2">
      <c r="A673" s="85" t="s">
        <v>2879</v>
      </c>
      <c r="B673" s="147" t="s">
        <v>2543</v>
      </c>
      <c r="C673" s="276" t="s">
        <v>2544</v>
      </c>
      <c r="D673" s="92" t="s">
        <v>513</v>
      </c>
      <c r="E673" s="93">
        <v>43799</v>
      </c>
      <c r="F673" s="93">
        <v>44469</v>
      </c>
      <c r="G673" s="93">
        <v>43930</v>
      </c>
      <c r="H673" s="94">
        <v>100000000</v>
      </c>
      <c r="I673" s="94">
        <v>100000000</v>
      </c>
      <c r="J673" s="85">
        <v>90</v>
      </c>
      <c r="K673" s="85" t="s">
        <v>21</v>
      </c>
      <c r="L673" s="30">
        <v>90000000</v>
      </c>
      <c r="M673" s="85">
        <v>100</v>
      </c>
      <c r="N673" s="94">
        <v>20</v>
      </c>
      <c r="O673" s="30">
        <v>20000000</v>
      </c>
      <c r="P673" s="30">
        <v>18000000</v>
      </c>
    </row>
    <row r="674" spans="1:16" ht="25.5" x14ac:dyDescent="0.2">
      <c r="A674" s="85" t="s">
        <v>2894</v>
      </c>
      <c r="B674" s="147" t="s">
        <v>2545</v>
      </c>
      <c r="C674" s="276" t="s">
        <v>2546</v>
      </c>
      <c r="D674" s="92" t="s">
        <v>2903</v>
      </c>
      <c r="E674" s="93">
        <v>43831</v>
      </c>
      <c r="F674" s="93">
        <v>44469</v>
      </c>
      <c r="G674" s="93">
        <v>43938</v>
      </c>
      <c r="H674" s="94">
        <v>199949948</v>
      </c>
      <c r="I674" s="94">
        <v>199949948</v>
      </c>
      <c r="J674" s="85">
        <v>89.999999000000003</v>
      </c>
      <c r="K674" s="85" t="s">
        <v>21</v>
      </c>
      <c r="L674" s="30">
        <v>179954951.20050052</v>
      </c>
      <c r="M674" s="85">
        <v>100</v>
      </c>
      <c r="N674" s="94">
        <v>20</v>
      </c>
      <c r="O674" s="30">
        <v>39989989.600000001</v>
      </c>
      <c r="P674" s="30">
        <v>35990990.240100101</v>
      </c>
    </row>
    <row r="675" spans="1:16" x14ac:dyDescent="0.2">
      <c r="A675" s="85" t="s">
        <v>2894</v>
      </c>
      <c r="B675" s="147" t="s">
        <v>2547</v>
      </c>
      <c r="C675" s="276" t="s">
        <v>2548</v>
      </c>
      <c r="D675" s="92" t="s">
        <v>2904</v>
      </c>
      <c r="E675" s="93">
        <v>43922</v>
      </c>
      <c r="F675" s="93">
        <v>44377</v>
      </c>
      <c r="G675" s="93">
        <v>43938</v>
      </c>
      <c r="H675" s="94">
        <v>300000000</v>
      </c>
      <c r="I675" s="94">
        <v>300000000</v>
      </c>
      <c r="J675" s="85">
        <v>90</v>
      </c>
      <c r="K675" s="85" t="s">
        <v>21</v>
      </c>
      <c r="L675" s="30">
        <v>270000000</v>
      </c>
      <c r="M675" s="85">
        <v>100</v>
      </c>
      <c r="N675" s="94">
        <v>20</v>
      </c>
      <c r="O675" s="30">
        <v>60000000</v>
      </c>
      <c r="P675" s="30">
        <v>54000000</v>
      </c>
    </row>
    <row r="676" spans="1:16" x14ac:dyDescent="0.2">
      <c r="A676" s="85" t="s">
        <v>2894</v>
      </c>
      <c r="B676" s="147" t="s">
        <v>2549</v>
      </c>
      <c r="C676" s="276" t="s">
        <v>2550</v>
      </c>
      <c r="D676" s="92" t="s">
        <v>2905</v>
      </c>
      <c r="E676" s="93">
        <v>43952</v>
      </c>
      <c r="F676" s="93">
        <v>44439</v>
      </c>
      <c r="G676" s="93">
        <v>43938</v>
      </c>
      <c r="H676" s="94">
        <v>212953600</v>
      </c>
      <c r="I676" s="94">
        <v>212953600</v>
      </c>
      <c r="J676" s="85">
        <v>90</v>
      </c>
      <c r="K676" s="85" t="s">
        <v>21</v>
      </c>
      <c r="L676" s="30">
        <v>191658240</v>
      </c>
      <c r="M676" s="85">
        <v>100</v>
      </c>
      <c r="N676" s="94">
        <v>20</v>
      </c>
      <c r="O676" s="30">
        <v>42590720</v>
      </c>
      <c r="P676" s="30">
        <v>38331648</v>
      </c>
    </row>
    <row r="677" spans="1:16" x14ac:dyDescent="0.2">
      <c r="A677" s="85" t="s">
        <v>2879</v>
      </c>
      <c r="B677" s="147" t="s">
        <v>1973</v>
      </c>
      <c r="C677" s="276" t="s">
        <v>1974</v>
      </c>
      <c r="D677" s="92" t="s">
        <v>454</v>
      </c>
      <c r="E677" s="93">
        <v>43799</v>
      </c>
      <c r="F677" s="93">
        <v>44469</v>
      </c>
      <c r="G677" s="93">
        <v>43930</v>
      </c>
      <c r="H677" s="94">
        <v>70000000</v>
      </c>
      <c r="I677" s="94">
        <v>70000000</v>
      </c>
      <c r="J677" s="85">
        <v>90</v>
      </c>
      <c r="K677" s="85" t="s">
        <v>21</v>
      </c>
      <c r="L677" s="30">
        <v>63000000</v>
      </c>
      <c r="M677" s="85">
        <v>100</v>
      </c>
      <c r="N677" s="94">
        <v>20</v>
      </c>
      <c r="O677" s="30">
        <v>14000000</v>
      </c>
      <c r="P677" s="30">
        <v>12600000</v>
      </c>
    </row>
    <row r="678" spans="1:16" x14ac:dyDescent="0.2">
      <c r="A678" s="85" t="s">
        <v>2862</v>
      </c>
      <c r="B678" s="147" t="s">
        <v>1108</v>
      </c>
      <c r="C678" s="276" t="s">
        <v>1110</v>
      </c>
      <c r="D678" s="92" t="s">
        <v>1109</v>
      </c>
      <c r="E678" s="93">
        <v>42447</v>
      </c>
      <c r="F678" s="93">
        <v>43220</v>
      </c>
      <c r="G678" s="93">
        <v>42899</v>
      </c>
      <c r="H678" s="94">
        <v>49000000</v>
      </c>
      <c r="I678" s="94">
        <v>49000000</v>
      </c>
      <c r="J678" s="85">
        <v>89.999995999999996</v>
      </c>
      <c r="K678" s="85" t="s">
        <v>21</v>
      </c>
      <c r="L678" s="30">
        <v>44099998.039999999</v>
      </c>
      <c r="M678" s="85">
        <v>100</v>
      </c>
      <c r="N678" s="94">
        <v>20</v>
      </c>
      <c r="O678" s="30">
        <v>9800000</v>
      </c>
      <c r="P678" s="30">
        <v>8819999.6079999991</v>
      </c>
    </row>
    <row r="679" spans="1:16" ht="25.5" x14ac:dyDescent="0.2">
      <c r="A679" s="85" t="s">
        <v>2894</v>
      </c>
      <c r="B679" s="147" t="s">
        <v>2551</v>
      </c>
      <c r="C679" s="276" t="s">
        <v>2552</v>
      </c>
      <c r="D679" s="92" t="s">
        <v>2906</v>
      </c>
      <c r="E679" s="93">
        <v>43952</v>
      </c>
      <c r="F679" s="93">
        <v>44439</v>
      </c>
      <c r="G679" s="93">
        <v>43938</v>
      </c>
      <c r="H679" s="94">
        <v>142989300</v>
      </c>
      <c r="I679" s="94">
        <v>142989300</v>
      </c>
      <c r="J679" s="85">
        <v>90</v>
      </c>
      <c r="K679" s="85" t="s">
        <v>21</v>
      </c>
      <c r="L679" s="30">
        <v>128690370</v>
      </c>
      <c r="M679" s="85">
        <v>100</v>
      </c>
      <c r="N679" s="94">
        <v>20</v>
      </c>
      <c r="O679" s="30">
        <v>28597860</v>
      </c>
      <c r="P679" s="30">
        <v>25738074</v>
      </c>
    </row>
    <row r="680" spans="1:16" ht="25.5" x14ac:dyDescent="0.2">
      <c r="A680" s="85" t="s">
        <v>2879</v>
      </c>
      <c r="B680" s="147" t="s">
        <v>2553</v>
      </c>
      <c r="C680" s="276" t="s">
        <v>2554</v>
      </c>
      <c r="D680" s="92" t="s">
        <v>2907</v>
      </c>
      <c r="E680" s="93">
        <v>43799</v>
      </c>
      <c r="F680" s="93">
        <v>44469</v>
      </c>
      <c r="G680" s="93">
        <v>43930</v>
      </c>
      <c r="H680" s="94">
        <v>85000000</v>
      </c>
      <c r="I680" s="94">
        <v>85000000</v>
      </c>
      <c r="J680" s="85">
        <v>90</v>
      </c>
      <c r="K680" s="85" t="s">
        <v>21</v>
      </c>
      <c r="L680" s="30">
        <v>76500000</v>
      </c>
      <c r="M680" s="85">
        <v>100</v>
      </c>
      <c r="N680" s="94">
        <v>20</v>
      </c>
      <c r="O680" s="30">
        <v>17000000</v>
      </c>
      <c r="P680" s="30">
        <v>15300000</v>
      </c>
    </row>
    <row r="681" spans="1:16" ht="25.5" x14ac:dyDescent="0.2">
      <c r="A681" s="85" t="s">
        <v>2879</v>
      </c>
      <c r="B681" s="147" t="s">
        <v>2555</v>
      </c>
      <c r="C681" s="276" t="s">
        <v>2556</v>
      </c>
      <c r="D681" s="92" t="s">
        <v>2908</v>
      </c>
      <c r="E681" s="93">
        <v>43799</v>
      </c>
      <c r="F681" s="93">
        <v>44469</v>
      </c>
      <c r="G681" s="93">
        <v>43930</v>
      </c>
      <c r="H681" s="94">
        <v>80000000</v>
      </c>
      <c r="I681" s="94">
        <v>80000000</v>
      </c>
      <c r="J681" s="85">
        <v>90</v>
      </c>
      <c r="K681" s="85" t="s">
        <v>21</v>
      </c>
      <c r="L681" s="30">
        <v>72000000</v>
      </c>
      <c r="M681" s="85">
        <v>100</v>
      </c>
      <c r="N681" s="94">
        <v>20</v>
      </c>
      <c r="O681" s="30">
        <v>16000000</v>
      </c>
      <c r="P681" s="30">
        <v>14400000</v>
      </c>
    </row>
    <row r="682" spans="1:16" x14ac:dyDescent="0.2">
      <c r="A682" s="85" t="s">
        <v>2879</v>
      </c>
      <c r="B682" s="147" t="s">
        <v>1345</v>
      </c>
      <c r="C682" s="276" t="s">
        <v>2557</v>
      </c>
      <c r="D682" s="92" t="s">
        <v>1346</v>
      </c>
      <c r="E682" s="93">
        <v>43799</v>
      </c>
      <c r="F682" s="93">
        <v>44469</v>
      </c>
      <c r="G682" s="93">
        <v>43930</v>
      </c>
      <c r="H682" s="94">
        <v>78000000</v>
      </c>
      <c r="I682" s="94">
        <v>78000000</v>
      </c>
      <c r="J682" s="85">
        <v>90</v>
      </c>
      <c r="K682" s="85" t="s">
        <v>21</v>
      </c>
      <c r="L682" s="30">
        <v>70200000</v>
      </c>
      <c r="M682" s="85">
        <v>100</v>
      </c>
      <c r="N682" s="94">
        <v>20</v>
      </c>
      <c r="O682" s="30">
        <v>15600000</v>
      </c>
      <c r="P682" s="30">
        <v>14040000</v>
      </c>
    </row>
    <row r="683" spans="1:16" x14ac:dyDescent="0.2">
      <c r="A683" s="85" t="s">
        <v>2879</v>
      </c>
      <c r="B683" s="147" t="s">
        <v>1324</v>
      </c>
      <c r="C683" s="276" t="s">
        <v>2558</v>
      </c>
      <c r="D683" s="92" t="s">
        <v>1325</v>
      </c>
      <c r="E683" s="93">
        <v>43799</v>
      </c>
      <c r="F683" s="93">
        <v>44469</v>
      </c>
      <c r="G683" s="93">
        <v>43930</v>
      </c>
      <c r="H683" s="94">
        <v>100000000</v>
      </c>
      <c r="I683" s="94">
        <v>100000000</v>
      </c>
      <c r="J683" s="85">
        <v>90</v>
      </c>
      <c r="K683" s="85" t="s">
        <v>21</v>
      </c>
      <c r="L683" s="30">
        <v>90000000</v>
      </c>
      <c r="M683" s="85">
        <v>100</v>
      </c>
      <c r="N683" s="94">
        <v>20</v>
      </c>
      <c r="O683" s="30">
        <v>20000000</v>
      </c>
      <c r="P683" s="30">
        <v>18000000</v>
      </c>
    </row>
    <row r="684" spans="1:16" x14ac:dyDescent="0.2">
      <c r="A684" s="85" t="s">
        <v>2894</v>
      </c>
      <c r="B684" s="147" t="s">
        <v>1279</v>
      </c>
      <c r="C684" s="276" t="s">
        <v>2559</v>
      </c>
      <c r="D684" s="92" t="s">
        <v>1280</v>
      </c>
      <c r="E684" s="93">
        <v>43861</v>
      </c>
      <c r="F684" s="93">
        <v>44469</v>
      </c>
      <c r="G684" s="93">
        <v>43938</v>
      </c>
      <c r="H684" s="94">
        <v>299986700</v>
      </c>
      <c r="I684" s="94">
        <v>299986700</v>
      </c>
      <c r="J684" s="85">
        <v>90</v>
      </c>
      <c r="K684" s="85" t="s">
        <v>21</v>
      </c>
      <c r="L684" s="30">
        <v>269988030</v>
      </c>
      <c r="M684" s="85">
        <v>100</v>
      </c>
      <c r="N684" s="94">
        <v>20</v>
      </c>
      <c r="O684" s="30">
        <v>59997340</v>
      </c>
      <c r="P684" s="30">
        <v>53997606</v>
      </c>
    </row>
    <row r="685" spans="1:16" ht="25.5" x14ac:dyDescent="0.2">
      <c r="A685" s="85" t="s">
        <v>2869</v>
      </c>
      <c r="B685" s="147" t="s">
        <v>897</v>
      </c>
      <c r="C685" s="276" t="s">
        <v>899</v>
      </c>
      <c r="D685" s="92" t="s">
        <v>898</v>
      </c>
      <c r="E685" s="93">
        <v>42583</v>
      </c>
      <c r="F685" s="93">
        <v>43190</v>
      </c>
      <c r="G685" s="93">
        <v>42856</v>
      </c>
      <c r="H685" s="94">
        <v>200000000</v>
      </c>
      <c r="I685" s="94">
        <v>200000000</v>
      </c>
      <c r="J685" s="85">
        <v>89.999999000000003</v>
      </c>
      <c r="K685" s="85" t="s">
        <v>21</v>
      </c>
      <c r="L685" s="30">
        <v>179999998</v>
      </c>
      <c r="M685" s="85">
        <v>100</v>
      </c>
      <c r="N685" s="94">
        <v>20</v>
      </c>
      <c r="O685" s="30">
        <v>40000000</v>
      </c>
      <c r="P685" s="30">
        <v>35999999.600000001</v>
      </c>
    </row>
    <row r="686" spans="1:16" ht="25.5" x14ac:dyDescent="0.2">
      <c r="A686" s="85" t="s">
        <v>2869</v>
      </c>
      <c r="B686" s="147" t="s">
        <v>920</v>
      </c>
      <c r="C686" s="276" t="s">
        <v>921</v>
      </c>
      <c r="D686" s="92" t="s">
        <v>684</v>
      </c>
      <c r="E686" s="93">
        <v>42737</v>
      </c>
      <c r="F686" s="93">
        <v>43434</v>
      </c>
      <c r="G686" s="93">
        <v>42856</v>
      </c>
      <c r="H686" s="94">
        <v>249999998</v>
      </c>
      <c r="I686" s="94">
        <v>249999998</v>
      </c>
      <c r="J686" s="85">
        <v>90</v>
      </c>
      <c r="K686" s="85" t="s">
        <v>21</v>
      </c>
      <c r="L686" s="30">
        <v>224999998.19999999</v>
      </c>
      <c r="M686" s="85">
        <v>100</v>
      </c>
      <c r="N686" s="94">
        <v>20</v>
      </c>
      <c r="O686" s="30">
        <v>49999999.600000001</v>
      </c>
      <c r="P686" s="30">
        <v>44999999.640000001</v>
      </c>
    </row>
    <row r="687" spans="1:16" ht="25.5" x14ac:dyDescent="0.2">
      <c r="A687" s="85" t="s">
        <v>2867</v>
      </c>
      <c r="B687" s="147" t="s">
        <v>1464</v>
      </c>
      <c r="C687" s="276" t="s">
        <v>1466</v>
      </c>
      <c r="D687" s="92" t="s">
        <v>1465</v>
      </c>
      <c r="E687" s="93">
        <v>42644</v>
      </c>
      <c r="F687" s="93">
        <v>43373</v>
      </c>
      <c r="G687" s="93">
        <v>42858</v>
      </c>
      <c r="H687" s="94">
        <v>142601530</v>
      </c>
      <c r="I687" s="94">
        <v>142601530</v>
      </c>
      <c r="J687" s="85">
        <v>89.999998000000005</v>
      </c>
      <c r="K687" s="85" t="s">
        <v>21</v>
      </c>
      <c r="L687" s="30">
        <v>128341374.14796939</v>
      </c>
      <c r="M687" s="85">
        <v>100</v>
      </c>
      <c r="N687" s="94">
        <v>20</v>
      </c>
      <c r="O687" s="30">
        <v>28520306</v>
      </c>
      <c r="P687" s="30">
        <v>25668274.829593878</v>
      </c>
    </row>
    <row r="688" spans="1:16" ht="38.25" x14ac:dyDescent="0.2">
      <c r="A688" s="85" t="s">
        <v>2872</v>
      </c>
      <c r="B688" s="147" t="s">
        <v>1386</v>
      </c>
      <c r="C688" s="276" t="s">
        <v>1388</v>
      </c>
      <c r="D688" s="92" t="s">
        <v>1387</v>
      </c>
      <c r="E688" s="93">
        <v>42552</v>
      </c>
      <c r="F688" s="93">
        <v>43100</v>
      </c>
      <c r="G688" s="93">
        <v>42856</v>
      </c>
      <c r="H688" s="94">
        <v>200000000</v>
      </c>
      <c r="I688" s="94">
        <v>200000000</v>
      </c>
      <c r="J688" s="85">
        <v>90</v>
      </c>
      <c r="K688" s="85" t="s">
        <v>21</v>
      </c>
      <c r="L688" s="30">
        <v>180000000</v>
      </c>
      <c r="M688" s="85">
        <v>100</v>
      </c>
      <c r="N688" s="94">
        <v>20</v>
      </c>
      <c r="O688" s="30">
        <v>40000000</v>
      </c>
      <c r="P688" s="30">
        <v>36000000</v>
      </c>
    </row>
    <row r="689" spans="1:16" x14ac:dyDescent="0.2">
      <c r="A689" s="85" t="s">
        <v>2875</v>
      </c>
      <c r="B689" s="147" t="s">
        <v>1571</v>
      </c>
      <c r="C689" s="276" t="s">
        <v>1572</v>
      </c>
      <c r="D689" s="92" t="s">
        <v>375</v>
      </c>
      <c r="E689" s="93">
        <v>42787</v>
      </c>
      <c r="F689" s="93">
        <v>43060</v>
      </c>
      <c r="G689" s="93">
        <v>42860</v>
      </c>
      <c r="H689" s="94">
        <v>47464656</v>
      </c>
      <c r="I689" s="94">
        <v>47464656</v>
      </c>
      <c r="J689" s="85">
        <v>89.999996999999993</v>
      </c>
      <c r="K689" s="85" t="s">
        <v>21</v>
      </c>
      <c r="L689" s="30">
        <v>42718188.976060316</v>
      </c>
      <c r="M689" s="85">
        <v>100</v>
      </c>
      <c r="N689" s="94">
        <v>20</v>
      </c>
      <c r="O689" s="30">
        <v>9492931.1999999993</v>
      </c>
      <c r="P689" s="30">
        <v>8543637.7952120639</v>
      </c>
    </row>
    <row r="690" spans="1:16" x14ac:dyDescent="0.2">
      <c r="A690" s="85" t="s">
        <v>2869</v>
      </c>
      <c r="B690" s="147" t="s">
        <v>969</v>
      </c>
      <c r="C690" s="276" t="s">
        <v>970</v>
      </c>
      <c r="D690" s="92" t="s">
        <v>654</v>
      </c>
      <c r="E690" s="93">
        <v>42611</v>
      </c>
      <c r="F690" s="93">
        <v>43100</v>
      </c>
      <c r="G690" s="93">
        <v>42856</v>
      </c>
      <c r="H690" s="94">
        <v>96176323</v>
      </c>
      <c r="I690" s="94">
        <v>96176323</v>
      </c>
      <c r="J690" s="85">
        <v>89.999998000000005</v>
      </c>
      <c r="K690" s="85" t="s">
        <v>21</v>
      </c>
      <c r="L690" s="30">
        <v>86558688.776473537</v>
      </c>
      <c r="M690" s="85">
        <v>100</v>
      </c>
      <c r="N690" s="94">
        <v>20</v>
      </c>
      <c r="O690" s="30">
        <v>19235264.600000001</v>
      </c>
      <c r="P690" s="30">
        <v>17311737.755294707</v>
      </c>
    </row>
    <row r="691" spans="1:16" ht="25.5" x14ac:dyDescent="0.2">
      <c r="A691" s="85" t="s">
        <v>2877</v>
      </c>
      <c r="B691" s="147" t="s">
        <v>1942</v>
      </c>
      <c r="C691" s="276" t="s">
        <v>1944</v>
      </c>
      <c r="D691" s="92" t="s">
        <v>1943</v>
      </c>
      <c r="E691" s="93">
        <v>43009</v>
      </c>
      <c r="F691" s="93">
        <v>43465</v>
      </c>
      <c r="G691" s="93">
        <v>43089</v>
      </c>
      <c r="H691" s="94">
        <v>149940710</v>
      </c>
      <c r="I691" s="94">
        <v>149940710</v>
      </c>
      <c r="J691" s="85">
        <v>89.999999000000003</v>
      </c>
      <c r="K691" s="85" t="s">
        <v>21</v>
      </c>
      <c r="L691" s="30">
        <v>134946637.50059289</v>
      </c>
      <c r="M691" s="85">
        <v>100</v>
      </c>
      <c r="N691" s="94">
        <v>20</v>
      </c>
      <c r="O691" s="30">
        <v>29988142</v>
      </c>
      <c r="P691" s="30">
        <v>26989327.50011858</v>
      </c>
    </row>
    <row r="692" spans="1:16" ht="25.5" x14ac:dyDescent="0.2">
      <c r="A692" s="85" t="s">
        <v>2866</v>
      </c>
      <c r="B692" s="147" t="s">
        <v>1631</v>
      </c>
      <c r="C692" s="276" t="s">
        <v>1633</v>
      </c>
      <c r="D692" s="92" t="s">
        <v>1632</v>
      </c>
      <c r="E692" s="93">
        <v>42552</v>
      </c>
      <c r="F692" s="93">
        <v>43434</v>
      </c>
      <c r="G692" s="93">
        <v>42870</v>
      </c>
      <c r="H692" s="94">
        <v>103094894</v>
      </c>
      <c r="I692" s="94">
        <v>103094894</v>
      </c>
      <c r="J692" s="85">
        <v>89.999998000000005</v>
      </c>
      <c r="K692" s="85" t="s">
        <v>21</v>
      </c>
      <c r="L692" s="30">
        <v>92785402.538102135</v>
      </c>
      <c r="M692" s="85">
        <v>100</v>
      </c>
      <c r="N692" s="94">
        <v>20</v>
      </c>
      <c r="O692" s="30">
        <v>20618978.800000001</v>
      </c>
      <c r="P692" s="30">
        <v>18557080.507620428</v>
      </c>
    </row>
    <row r="693" spans="1:16" x14ac:dyDescent="0.2">
      <c r="A693" s="85" t="s">
        <v>2875</v>
      </c>
      <c r="B693" s="147" t="s">
        <v>1586</v>
      </c>
      <c r="C693" s="276" t="s">
        <v>1587</v>
      </c>
      <c r="D693" s="92" t="s">
        <v>733</v>
      </c>
      <c r="E693" s="93">
        <v>42614</v>
      </c>
      <c r="F693" s="93">
        <v>43708</v>
      </c>
      <c r="G693" s="93">
        <v>42899</v>
      </c>
      <c r="H693" s="94">
        <v>207509029</v>
      </c>
      <c r="I693" s="94">
        <v>207509029</v>
      </c>
      <c r="J693" s="85">
        <v>90</v>
      </c>
      <c r="K693" s="85" t="s">
        <v>21</v>
      </c>
      <c r="L693" s="30">
        <v>186758126.09999999</v>
      </c>
      <c r="M693" s="85">
        <v>100</v>
      </c>
      <c r="N693" s="94">
        <v>20</v>
      </c>
      <c r="O693" s="30">
        <v>41501805.799999997</v>
      </c>
      <c r="P693" s="30">
        <v>37351625.219999999</v>
      </c>
    </row>
    <row r="694" spans="1:16" ht="25.5" x14ac:dyDescent="0.2">
      <c r="A694" s="85" t="s">
        <v>2879</v>
      </c>
      <c r="B694" s="147" t="s">
        <v>1981</v>
      </c>
      <c r="C694" s="276" t="s">
        <v>1983</v>
      </c>
      <c r="D694" s="92" t="s">
        <v>1982</v>
      </c>
      <c r="E694" s="93">
        <v>43101</v>
      </c>
      <c r="F694" s="93">
        <v>44134</v>
      </c>
      <c r="G694" s="93">
        <v>43089</v>
      </c>
      <c r="H694" s="94">
        <v>18000000</v>
      </c>
      <c r="I694" s="94">
        <v>18000000</v>
      </c>
      <c r="J694" s="85">
        <v>90</v>
      </c>
      <c r="K694" s="85" t="s">
        <v>21</v>
      </c>
      <c r="L694" s="30">
        <v>16200000</v>
      </c>
      <c r="M694" s="85">
        <v>100</v>
      </c>
      <c r="N694" s="94">
        <v>20</v>
      </c>
      <c r="O694" s="30">
        <v>3600000</v>
      </c>
      <c r="P694" s="30">
        <v>3240000</v>
      </c>
    </row>
    <row r="695" spans="1:16" ht="25.5" x14ac:dyDescent="0.2">
      <c r="A695" s="85" t="s">
        <v>2883</v>
      </c>
      <c r="B695" s="147" t="s">
        <v>1200</v>
      </c>
      <c r="C695" s="276" t="s">
        <v>1201</v>
      </c>
      <c r="D695" s="92" t="s">
        <v>468</v>
      </c>
      <c r="E695" s="93">
        <v>42583</v>
      </c>
      <c r="F695" s="93">
        <v>43465</v>
      </c>
      <c r="G695" s="93">
        <v>42860</v>
      </c>
      <c r="H695" s="94">
        <v>158447000</v>
      </c>
      <c r="I695" s="94">
        <v>158447000</v>
      </c>
      <c r="J695" s="85">
        <v>89.999999000000003</v>
      </c>
      <c r="K695" s="85" t="s">
        <v>21</v>
      </c>
      <c r="L695" s="30">
        <v>142602298.41553</v>
      </c>
      <c r="M695" s="85">
        <v>100</v>
      </c>
      <c r="N695" s="94">
        <v>20</v>
      </c>
      <c r="O695" s="30">
        <v>31689400</v>
      </c>
      <c r="P695" s="30">
        <v>28520459.683105998</v>
      </c>
    </row>
    <row r="696" spans="1:16" x14ac:dyDescent="0.2">
      <c r="A696" s="85" t="s">
        <v>2872</v>
      </c>
      <c r="B696" s="147" t="s">
        <v>1377</v>
      </c>
      <c r="C696" s="276" t="s">
        <v>1379</v>
      </c>
      <c r="D696" s="92" t="s">
        <v>1378</v>
      </c>
      <c r="E696" s="93">
        <v>42614</v>
      </c>
      <c r="F696" s="93">
        <v>43069</v>
      </c>
      <c r="G696" s="93">
        <v>42856</v>
      </c>
      <c r="H696" s="94">
        <v>28008000</v>
      </c>
      <c r="I696" s="94">
        <v>28008000</v>
      </c>
      <c r="J696" s="85">
        <v>89.999993000000003</v>
      </c>
      <c r="K696" s="85" t="s">
        <v>21</v>
      </c>
      <c r="L696" s="30">
        <v>25207198.039440002</v>
      </c>
      <c r="M696" s="85">
        <v>100</v>
      </c>
      <c r="N696" s="94">
        <v>20</v>
      </c>
      <c r="O696" s="30">
        <v>5601600</v>
      </c>
      <c r="P696" s="30">
        <v>5041439.607888001</v>
      </c>
    </row>
    <row r="697" spans="1:16" ht="51" x14ac:dyDescent="0.2">
      <c r="A697" s="85" t="s">
        <v>2874</v>
      </c>
      <c r="B697" s="147" t="s">
        <v>1077</v>
      </c>
      <c r="C697" s="276" t="s">
        <v>1078</v>
      </c>
      <c r="D697" s="92" t="s">
        <v>118</v>
      </c>
      <c r="E697" s="93">
        <v>42552</v>
      </c>
      <c r="F697" s="93">
        <v>43465</v>
      </c>
      <c r="G697" s="93">
        <v>42856</v>
      </c>
      <c r="H697" s="94">
        <v>105277920</v>
      </c>
      <c r="I697" s="94">
        <v>105277920</v>
      </c>
      <c r="J697" s="85">
        <v>89.937128000000001</v>
      </c>
      <c r="K697" s="85" t="s">
        <v>21</v>
      </c>
      <c r="L697" s="30">
        <v>94683937.666137606</v>
      </c>
      <c r="M697" s="85">
        <v>99.930145999999993</v>
      </c>
      <c r="N697" s="94">
        <v>20</v>
      </c>
      <c r="O697" s="30">
        <v>21055584</v>
      </c>
      <c r="P697" s="30">
        <v>18936787.533227518</v>
      </c>
    </row>
    <row r="698" spans="1:16" x14ac:dyDescent="0.2">
      <c r="A698" s="85" t="s">
        <v>2865</v>
      </c>
      <c r="B698" s="147" t="s">
        <v>1927</v>
      </c>
      <c r="C698" s="276" t="s">
        <v>1928</v>
      </c>
      <c r="D698" s="92" t="s">
        <v>257</v>
      </c>
      <c r="E698" s="93">
        <v>43101</v>
      </c>
      <c r="F698" s="93">
        <v>44012</v>
      </c>
      <c r="G698" s="93">
        <v>43089</v>
      </c>
      <c r="H698" s="94">
        <v>49791236</v>
      </c>
      <c r="I698" s="94">
        <v>49791236</v>
      </c>
      <c r="J698" s="85">
        <v>89.999999000000003</v>
      </c>
      <c r="K698" s="85" t="s">
        <v>21</v>
      </c>
      <c r="L698" s="30">
        <v>44812111.902087644</v>
      </c>
      <c r="M698" s="85">
        <v>100</v>
      </c>
      <c r="N698" s="94">
        <v>20</v>
      </c>
      <c r="O698" s="30">
        <v>9958247.1999999993</v>
      </c>
      <c r="P698" s="30">
        <v>8962422.3804175276</v>
      </c>
    </row>
    <row r="699" spans="1:16" ht="25.5" x14ac:dyDescent="0.2">
      <c r="A699" s="85" t="s">
        <v>2879</v>
      </c>
      <c r="B699" s="147" t="s">
        <v>1962</v>
      </c>
      <c r="C699" s="276" t="s">
        <v>1964</v>
      </c>
      <c r="D699" s="92" t="s">
        <v>1963</v>
      </c>
      <c r="E699" s="93">
        <v>43101</v>
      </c>
      <c r="F699" s="93">
        <v>44134</v>
      </c>
      <c r="G699" s="93">
        <v>43089</v>
      </c>
      <c r="H699" s="94">
        <v>19997250</v>
      </c>
      <c r="I699" s="94">
        <v>19997250</v>
      </c>
      <c r="J699" s="85">
        <v>89.999989999999997</v>
      </c>
      <c r="K699" s="85" t="s">
        <v>21</v>
      </c>
      <c r="L699" s="30">
        <v>17997523.000275001</v>
      </c>
      <c r="M699" s="85">
        <v>100</v>
      </c>
      <c r="N699" s="94">
        <v>20</v>
      </c>
      <c r="O699" s="30">
        <v>3999450</v>
      </c>
      <c r="P699" s="30">
        <v>3599504.6000550003</v>
      </c>
    </row>
    <row r="700" spans="1:16" ht="25.5" x14ac:dyDescent="0.2">
      <c r="A700" s="85" t="s">
        <v>2871</v>
      </c>
      <c r="B700" s="147" t="s">
        <v>1892</v>
      </c>
      <c r="C700" s="276" t="s">
        <v>1893</v>
      </c>
      <c r="D700" s="92" t="s">
        <v>178</v>
      </c>
      <c r="E700" s="93">
        <v>43102</v>
      </c>
      <c r="F700" s="93">
        <v>43830</v>
      </c>
      <c r="G700" s="93">
        <v>43213</v>
      </c>
      <c r="H700" s="94">
        <v>143413226</v>
      </c>
      <c r="I700" s="94">
        <v>143413226</v>
      </c>
      <c r="J700" s="85">
        <v>89.999999000000003</v>
      </c>
      <c r="K700" s="85" t="s">
        <v>21</v>
      </c>
      <c r="L700" s="30">
        <v>129071901.96586774</v>
      </c>
      <c r="M700" s="85">
        <v>100</v>
      </c>
      <c r="N700" s="94">
        <v>20</v>
      </c>
      <c r="O700" s="30">
        <v>28682645.199999999</v>
      </c>
      <c r="P700" s="30">
        <v>25814380.393173546</v>
      </c>
    </row>
    <row r="701" spans="1:16" ht="25.5" x14ac:dyDescent="0.2">
      <c r="A701" s="85" t="s">
        <v>2863</v>
      </c>
      <c r="B701" s="147" t="s">
        <v>989</v>
      </c>
      <c r="C701" s="276" t="s">
        <v>991</v>
      </c>
      <c r="D701" s="92" t="s">
        <v>990</v>
      </c>
      <c r="E701" s="93">
        <v>42552</v>
      </c>
      <c r="F701" s="93">
        <v>43190</v>
      </c>
      <c r="G701" s="93">
        <v>42871</v>
      </c>
      <c r="H701" s="94">
        <v>106774000</v>
      </c>
      <c r="I701" s="94">
        <v>106774000</v>
      </c>
      <c r="J701" s="85">
        <v>89.999998000000005</v>
      </c>
      <c r="K701" s="85" t="s">
        <v>21</v>
      </c>
      <c r="L701" s="30">
        <v>96096597.864519998</v>
      </c>
      <c r="M701" s="85">
        <v>100</v>
      </c>
      <c r="N701" s="94">
        <v>20</v>
      </c>
      <c r="O701" s="30">
        <v>21354800</v>
      </c>
      <c r="P701" s="30">
        <v>19219319.572904002</v>
      </c>
    </row>
    <row r="702" spans="1:16" x14ac:dyDescent="0.2">
      <c r="A702" s="85" t="s">
        <v>2874</v>
      </c>
      <c r="B702" s="147" t="s">
        <v>797</v>
      </c>
      <c r="C702" s="276" t="s">
        <v>1071</v>
      </c>
      <c r="D702" s="92" t="s">
        <v>446</v>
      </c>
      <c r="E702" s="93">
        <v>42521</v>
      </c>
      <c r="F702" s="93">
        <v>43190</v>
      </c>
      <c r="G702" s="93">
        <v>42856</v>
      </c>
      <c r="H702" s="94">
        <v>45000000</v>
      </c>
      <c r="I702" s="94">
        <v>45000000</v>
      </c>
      <c r="J702" s="85">
        <v>89.999995999999996</v>
      </c>
      <c r="K702" s="85" t="s">
        <v>21</v>
      </c>
      <c r="L702" s="30">
        <v>40499998.200000003</v>
      </c>
      <c r="M702" s="85">
        <v>100</v>
      </c>
      <c r="N702" s="94">
        <v>20</v>
      </c>
      <c r="O702" s="30">
        <v>9000000</v>
      </c>
      <c r="P702" s="30">
        <v>8099999.6399999997</v>
      </c>
    </row>
    <row r="703" spans="1:16" x14ac:dyDescent="0.2">
      <c r="A703" s="85" t="s">
        <v>2873</v>
      </c>
      <c r="B703" s="147" t="s">
        <v>1302</v>
      </c>
      <c r="C703" s="276" t="s">
        <v>1304</v>
      </c>
      <c r="D703" s="92" t="s">
        <v>1303</v>
      </c>
      <c r="E703" s="93">
        <v>42614</v>
      </c>
      <c r="F703" s="93">
        <v>43343</v>
      </c>
      <c r="G703" s="93">
        <v>42916</v>
      </c>
      <c r="H703" s="94">
        <v>349984327</v>
      </c>
      <c r="I703" s="94">
        <v>349984327</v>
      </c>
      <c r="J703" s="85">
        <v>90</v>
      </c>
      <c r="K703" s="85" t="s">
        <v>21</v>
      </c>
      <c r="L703" s="30">
        <v>314985894.30000001</v>
      </c>
      <c r="M703" s="85">
        <v>100</v>
      </c>
      <c r="N703" s="94">
        <v>20</v>
      </c>
      <c r="O703" s="30">
        <v>69996865.400000006</v>
      </c>
      <c r="P703" s="30">
        <v>62997178.859999999</v>
      </c>
    </row>
    <row r="704" spans="1:16" x14ac:dyDescent="0.2">
      <c r="A704" s="85" t="s">
        <v>2877</v>
      </c>
      <c r="B704" s="147" t="s">
        <v>1959</v>
      </c>
      <c r="C704" s="276" t="s">
        <v>1961</v>
      </c>
      <c r="D704" s="92" t="s">
        <v>1960</v>
      </c>
      <c r="E704" s="93">
        <v>43009</v>
      </c>
      <c r="F704" s="93">
        <v>43465</v>
      </c>
      <c r="G704" s="93">
        <v>43294</v>
      </c>
      <c r="H704" s="94">
        <v>198685567</v>
      </c>
      <c r="I704" s="94">
        <v>198685567</v>
      </c>
      <c r="J704" s="85">
        <v>89.999999000000003</v>
      </c>
      <c r="K704" s="85" t="s">
        <v>21</v>
      </c>
      <c r="L704" s="30">
        <v>178817008.31314433</v>
      </c>
      <c r="M704" s="85">
        <v>100</v>
      </c>
      <c r="N704" s="94">
        <v>20</v>
      </c>
      <c r="O704" s="30">
        <v>39737113.399999999</v>
      </c>
      <c r="P704" s="30">
        <v>35763401.662628867</v>
      </c>
    </row>
    <row r="705" spans="1:16" x14ac:dyDescent="0.2">
      <c r="A705" s="85" t="s">
        <v>2888</v>
      </c>
      <c r="B705" s="147" t="s">
        <v>1805</v>
      </c>
      <c r="C705" s="276" t="s">
        <v>1807</v>
      </c>
      <c r="D705" s="92" t="s">
        <v>1806</v>
      </c>
      <c r="E705" s="93">
        <v>43101</v>
      </c>
      <c r="F705" s="93">
        <v>43646</v>
      </c>
      <c r="G705" s="93">
        <v>43089</v>
      </c>
      <c r="H705" s="94">
        <v>50000000</v>
      </c>
      <c r="I705" s="94">
        <v>50000000</v>
      </c>
      <c r="J705" s="85">
        <v>89.993202999999994</v>
      </c>
      <c r="K705" s="85" t="s">
        <v>21</v>
      </c>
      <c r="L705" s="30">
        <v>44996601.5</v>
      </c>
      <c r="M705" s="85">
        <v>99.992452999999998</v>
      </c>
      <c r="N705" s="94">
        <v>20</v>
      </c>
      <c r="O705" s="30">
        <v>10000000</v>
      </c>
      <c r="P705" s="30">
        <v>8999320.3000000007</v>
      </c>
    </row>
    <row r="706" spans="1:16" x14ac:dyDescent="0.2">
      <c r="A706" s="85" t="s">
        <v>2879</v>
      </c>
      <c r="B706" s="147" t="s">
        <v>1975</v>
      </c>
      <c r="C706" s="276" t="s">
        <v>1977</v>
      </c>
      <c r="D706" s="92" t="s">
        <v>1976</v>
      </c>
      <c r="E706" s="93">
        <v>43101</v>
      </c>
      <c r="F706" s="93">
        <v>44134</v>
      </c>
      <c r="G706" s="93">
        <v>43089</v>
      </c>
      <c r="H706" s="94">
        <v>85000000</v>
      </c>
      <c r="I706" s="94">
        <v>85000000</v>
      </c>
      <c r="J706" s="85">
        <v>89.999995999999996</v>
      </c>
      <c r="K706" s="85" t="s">
        <v>21</v>
      </c>
      <c r="L706" s="30">
        <v>76499996.599999994</v>
      </c>
      <c r="M706" s="85">
        <v>100</v>
      </c>
      <c r="N706" s="94">
        <v>20</v>
      </c>
      <c r="O706" s="30">
        <v>17000000</v>
      </c>
      <c r="P706" s="30">
        <v>15299999.32</v>
      </c>
    </row>
    <row r="707" spans="1:16" ht="25.5" x14ac:dyDescent="0.2">
      <c r="A707" s="85" t="s">
        <v>2880</v>
      </c>
      <c r="B707" s="147" t="s">
        <v>771</v>
      </c>
      <c r="C707" s="276" t="s">
        <v>1242</v>
      </c>
      <c r="D707" s="92" t="s">
        <v>772</v>
      </c>
      <c r="E707" s="93">
        <v>42551</v>
      </c>
      <c r="F707" s="93">
        <v>43312</v>
      </c>
      <c r="G707" s="93">
        <v>42858</v>
      </c>
      <c r="H707" s="94">
        <v>170000000</v>
      </c>
      <c r="I707" s="94">
        <v>170000000</v>
      </c>
      <c r="J707" s="85">
        <v>90</v>
      </c>
      <c r="K707" s="85" t="s">
        <v>21</v>
      </c>
      <c r="L707" s="30">
        <v>153000000</v>
      </c>
      <c r="M707" s="85">
        <v>100</v>
      </c>
      <c r="N707" s="94">
        <v>20</v>
      </c>
      <c r="O707" s="30">
        <v>34000000</v>
      </c>
      <c r="P707" s="30">
        <v>30600000</v>
      </c>
    </row>
    <row r="708" spans="1:16" ht="25.5" x14ac:dyDescent="0.2">
      <c r="A708" s="85" t="s">
        <v>2878</v>
      </c>
      <c r="B708" s="147" t="s">
        <v>2017</v>
      </c>
      <c r="C708" s="276" t="s">
        <v>2019</v>
      </c>
      <c r="D708" s="92" t="s">
        <v>2018</v>
      </c>
      <c r="E708" s="93">
        <v>43132</v>
      </c>
      <c r="F708" s="93">
        <v>43616</v>
      </c>
      <c r="G708" s="93">
        <v>43089</v>
      </c>
      <c r="H708" s="94">
        <v>45109289</v>
      </c>
      <c r="I708" s="94">
        <v>45109289</v>
      </c>
      <c r="J708" s="85">
        <v>90</v>
      </c>
      <c r="K708" s="85" t="s">
        <v>21</v>
      </c>
      <c r="L708" s="30">
        <v>40598360.100000001</v>
      </c>
      <c r="M708" s="85">
        <v>100</v>
      </c>
      <c r="N708" s="94">
        <v>20</v>
      </c>
      <c r="O708" s="30">
        <v>9021857.8000000007</v>
      </c>
      <c r="P708" s="30">
        <v>8119672.0199999996</v>
      </c>
    </row>
    <row r="709" spans="1:16" x14ac:dyDescent="0.2">
      <c r="A709" s="85" t="s">
        <v>2885</v>
      </c>
      <c r="B709" s="147" t="s">
        <v>2560</v>
      </c>
      <c r="C709" s="276" t="s">
        <v>2561</v>
      </c>
      <c r="D709" s="92" t="s">
        <v>738</v>
      </c>
      <c r="E709" s="93">
        <v>43862</v>
      </c>
      <c r="F709" s="93">
        <v>44500</v>
      </c>
      <c r="G709" s="93">
        <v>43955</v>
      </c>
      <c r="H709" s="94">
        <v>328769784</v>
      </c>
      <c r="I709" s="94">
        <v>328769784</v>
      </c>
      <c r="J709" s="85">
        <v>89.999999000000003</v>
      </c>
      <c r="K709" s="85" t="s">
        <v>21</v>
      </c>
      <c r="L709" s="30">
        <v>295892802.31230217</v>
      </c>
      <c r="M709" s="85">
        <v>100</v>
      </c>
      <c r="N709" s="94">
        <v>20</v>
      </c>
      <c r="O709" s="30">
        <v>65753956.799999997</v>
      </c>
      <c r="P709" s="30">
        <v>59178560.462460428</v>
      </c>
    </row>
    <row r="710" spans="1:16" ht="25.5" x14ac:dyDescent="0.2">
      <c r="A710" s="85" t="s">
        <v>2885</v>
      </c>
      <c r="B710" s="147" t="s">
        <v>1556</v>
      </c>
      <c r="C710" s="276" t="s">
        <v>2562</v>
      </c>
      <c r="D710" s="92" t="s">
        <v>1557</v>
      </c>
      <c r="E710" s="93">
        <v>43800</v>
      </c>
      <c r="F710" s="93">
        <v>44286</v>
      </c>
      <c r="G710" s="93">
        <v>43955</v>
      </c>
      <c r="H710" s="94">
        <v>324914005</v>
      </c>
      <c r="I710" s="94">
        <v>324914005</v>
      </c>
      <c r="J710" s="85">
        <v>90</v>
      </c>
      <c r="K710" s="85" t="s">
        <v>21</v>
      </c>
      <c r="L710" s="30">
        <v>292422604.5</v>
      </c>
      <c r="M710" s="85">
        <v>100</v>
      </c>
      <c r="N710" s="94">
        <v>20</v>
      </c>
      <c r="O710" s="30">
        <v>64982801</v>
      </c>
      <c r="P710" s="30">
        <v>58484520.899999999</v>
      </c>
    </row>
    <row r="711" spans="1:16" ht="25.5" x14ac:dyDescent="0.2">
      <c r="A711" s="85" t="s">
        <v>2885</v>
      </c>
      <c r="B711" s="147" t="s">
        <v>1493</v>
      </c>
      <c r="C711" s="276" t="s">
        <v>2563</v>
      </c>
      <c r="D711" s="92" t="s">
        <v>1494</v>
      </c>
      <c r="E711" s="93">
        <v>43801</v>
      </c>
      <c r="F711" s="93">
        <v>44196</v>
      </c>
      <c r="G711" s="93">
        <v>43955</v>
      </c>
      <c r="H711" s="94">
        <v>162047137</v>
      </c>
      <c r="I711" s="94">
        <v>162047137</v>
      </c>
      <c r="J711" s="85">
        <v>89.999999000000003</v>
      </c>
      <c r="K711" s="85" t="s">
        <v>21</v>
      </c>
      <c r="L711" s="30">
        <v>145842421.67952862</v>
      </c>
      <c r="M711" s="85">
        <v>100</v>
      </c>
      <c r="N711" s="94">
        <v>20</v>
      </c>
      <c r="O711" s="30">
        <v>32409427.399999999</v>
      </c>
      <c r="P711" s="30">
        <v>29168484.335905723</v>
      </c>
    </row>
    <row r="712" spans="1:16" ht="25.5" x14ac:dyDescent="0.2">
      <c r="A712" s="85" t="s">
        <v>2885</v>
      </c>
      <c r="B712" s="147" t="s">
        <v>2564</v>
      </c>
      <c r="C712" s="276" t="s">
        <v>2565</v>
      </c>
      <c r="D712" s="92" t="s">
        <v>781</v>
      </c>
      <c r="E712" s="93">
        <v>43831</v>
      </c>
      <c r="F712" s="93">
        <v>44408</v>
      </c>
      <c r="G712" s="93">
        <v>43955</v>
      </c>
      <c r="H712" s="94">
        <v>347853000</v>
      </c>
      <c r="I712" s="94">
        <v>347853000</v>
      </c>
      <c r="J712" s="85">
        <v>90</v>
      </c>
      <c r="K712" s="85" t="s">
        <v>21</v>
      </c>
      <c r="L712" s="30">
        <v>313067700</v>
      </c>
      <c r="M712" s="85">
        <v>100</v>
      </c>
      <c r="N712" s="94">
        <v>20</v>
      </c>
      <c r="O712" s="30">
        <v>69570600</v>
      </c>
      <c r="P712" s="30">
        <v>62613540</v>
      </c>
    </row>
    <row r="713" spans="1:16" ht="25.5" x14ac:dyDescent="0.2">
      <c r="A713" s="85" t="s">
        <v>2885</v>
      </c>
      <c r="B713" s="147" t="s">
        <v>743</v>
      </c>
      <c r="C713" s="276" t="s">
        <v>2566</v>
      </c>
      <c r="D713" s="92" t="s">
        <v>744</v>
      </c>
      <c r="E713" s="93">
        <v>43831</v>
      </c>
      <c r="F713" s="93">
        <v>44530</v>
      </c>
      <c r="G713" s="93">
        <v>43955</v>
      </c>
      <c r="H713" s="94">
        <v>215908785</v>
      </c>
      <c r="I713" s="94">
        <v>215908785</v>
      </c>
      <c r="J713" s="85">
        <v>90</v>
      </c>
      <c r="K713" s="85" t="s">
        <v>21</v>
      </c>
      <c r="L713" s="30">
        <v>194317906.5</v>
      </c>
      <c r="M713" s="85">
        <v>100</v>
      </c>
      <c r="N713" s="94">
        <v>20</v>
      </c>
      <c r="O713" s="30">
        <v>43181757</v>
      </c>
      <c r="P713" s="30">
        <v>38863581.299999997</v>
      </c>
    </row>
    <row r="714" spans="1:16" x14ac:dyDescent="0.2">
      <c r="A714" s="85" t="s">
        <v>2885</v>
      </c>
      <c r="B714" s="147" t="s">
        <v>2567</v>
      </c>
      <c r="C714" s="276" t="s">
        <v>2568</v>
      </c>
      <c r="D714" s="92" t="s">
        <v>745</v>
      </c>
      <c r="E714" s="93">
        <v>43800</v>
      </c>
      <c r="F714" s="93">
        <v>44561</v>
      </c>
      <c r="G714" s="93">
        <v>43955</v>
      </c>
      <c r="H714" s="94">
        <v>126249032</v>
      </c>
      <c r="I714" s="94">
        <v>126249032</v>
      </c>
      <c r="J714" s="85">
        <v>89.999996999999993</v>
      </c>
      <c r="K714" s="85" t="s">
        <v>21</v>
      </c>
      <c r="L714" s="30">
        <v>113624125.01252903</v>
      </c>
      <c r="M714" s="85">
        <v>100</v>
      </c>
      <c r="N714" s="94">
        <v>20</v>
      </c>
      <c r="O714" s="30">
        <v>25249806.399999999</v>
      </c>
      <c r="P714" s="30">
        <v>22724825.002505809</v>
      </c>
    </row>
    <row r="715" spans="1:16" ht="25.5" x14ac:dyDescent="0.2">
      <c r="A715" s="85" t="s">
        <v>2885</v>
      </c>
      <c r="B715" s="147" t="s">
        <v>2569</v>
      </c>
      <c r="C715" s="276" t="s">
        <v>2570</v>
      </c>
      <c r="D715" s="92" t="s">
        <v>2909</v>
      </c>
      <c r="E715" s="93">
        <v>43800</v>
      </c>
      <c r="F715" s="93">
        <v>44196</v>
      </c>
      <c r="G715" s="93">
        <v>43955</v>
      </c>
      <c r="H715" s="94">
        <v>402330019</v>
      </c>
      <c r="I715" s="94">
        <v>402330019</v>
      </c>
      <c r="J715" s="85">
        <v>89.999999000000003</v>
      </c>
      <c r="K715" s="85" t="s">
        <v>21</v>
      </c>
      <c r="L715" s="30">
        <v>362097013.07669985</v>
      </c>
      <c r="M715" s="85">
        <v>100</v>
      </c>
      <c r="N715" s="94">
        <v>20</v>
      </c>
      <c r="O715" s="30">
        <v>80466003.799999997</v>
      </c>
      <c r="P715" s="30">
        <v>72419402.615339965</v>
      </c>
    </row>
    <row r="716" spans="1:16" x14ac:dyDescent="0.2">
      <c r="A716" s="85" t="s">
        <v>2885</v>
      </c>
      <c r="B716" s="147" t="s">
        <v>2571</v>
      </c>
      <c r="C716" s="276" t="s">
        <v>2572</v>
      </c>
      <c r="D716" s="92" t="s">
        <v>2910</v>
      </c>
      <c r="E716" s="93">
        <v>43831</v>
      </c>
      <c r="F716" s="93">
        <v>44408</v>
      </c>
      <c r="G716" s="93">
        <v>43955</v>
      </c>
      <c r="H716" s="94">
        <v>331089000</v>
      </c>
      <c r="I716" s="94">
        <v>331089000</v>
      </c>
      <c r="J716" s="85">
        <v>90</v>
      </c>
      <c r="K716" s="85" t="s">
        <v>21</v>
      </c>
      <c r="L716" s="30">
        <v>297980100</v>
      </c>
      <c r="M716" s="85">
        <v>100</v>
      </c>
      <c r="N716" s="94">
        <v>20</v>
      </c>
      <c r="O716" s="30">
        <v>66217800</v>
      </c>
      <c r="P716" s="30">
        <v>59596020</v>
      </c>
    </row>
    <row r="717" spans="1:16" ht="25.5" x14ac:dyDescent="0.2">
      <c r="A717" s="85" t="s">
        <v>2865</v>
      </c>
      <c r="B717" s="147" t="s">
        <v>2573</v>
      </c>
      <c r="C717" s="276" t="s">
        <v>2574</v>
      </c>
      <c r="D717" s="92" t="s">
        <v>2911</v>
      </c>
      <c r="E717" s="93">
        <v>43862</v>
      </c>
      <c r="F717" s="93">
        <v>44469</v>
      </c>
      <c r="G717" s="93">
        <v>43984</v>
      </c>
      <c r="H717" s="94">
        <v>84190475</v>
      </c>
      <c r="I717" s="94">
        <v>84190475</v>
      </c>
      <c r="J717" s="85">
        <v>89.999994999999998</v>
      </c>
      <c r="K717" s="85" t="s">
        <v>21</v>
      </c>
      <c r="L717" s="30">
        <v>75771423.290476248</v>
      </c>
      <c r="M717" s="85">
        <v>100</v>
      </c>
      <c r="N717" s="94">
        <v>20</v>
      </c>
      <c r="O717" s="30">
        <v>16838095</v>
      </c>
      <c r="P717" s="30">
        <v>15154284.65809525</v>
      </c>
    </row>
    <row r="718" spans="1:16" ht="25.5" x14ac:dyDescent="0.2">
      <c r="A718" s="85" t="s">
        <v>2865</v>
      </c>
      <c r="B718" s="147" t="s">
        <v>1921</v>
      </c>
      <c r="C718" s="276" t="s">
        <v>2575</v>
      </c>
      <c r="D718" s="92" t="s">
        <v>1922</v>
      </c>
      <c r="E718" s="93">
        <v>43862</v>
      </c>
      <c r="F718" s="93">
        <v>44469</v>
      </c>
      <c r="G718" s="93">
        <v>43984</v>
      </c>
      <c r="H718" s="94">
        <v>100000000</v>
      </c>
      <c r="I718" s="94">
        <v>100000000</v>
      </c>
      <c r="J718" s="85">
        <v>89.999999000000003</v>
      </c>
      <c r="K718" s="85" t="s">
        <v>21</v>
      </c>
      <c r="L718" s="30">
        <v>89999999</v>
      </c>
      <c r="M718" s="85">
        <v>100</v>
      </c>
      <c r="N718" s="94">
        <v>20</v>
      </c>
      <c r="O718" s="30">
        <v>20000000</v>
      </c>
      <c r="P718" s="30">
        <v>17999999.800000001</v>
      </c>
    </row>
    <row r="719" spans="1:16" x14ac:dyDescent="0.2">
      <c r="A719" s="85" t="s">
        <v>2871</v>
      </c>
      <c r="B719" s="147" t="s">
        <v>2576</v>
      </c>
      <c r="C719" s="276" t="s">
        <v>2577</v>
      </c>
      <c r="D719" s="92" t="s">
        <v>1069</v>
      </c>
      <c r="E719" s="93">
        <v>43891</v>
      </c>
      <c r="F719" s="93">
        <v>44561</v>
      </c>
      <c r="G719" s="93">
        <v>43924</v>
      </c>
      <c r="H719" s="94">
        <v>69000000</v>
      </c>
      <c r="I719" s="94">
        <v>69000000</v>
      </c>
      <c r="J719" s="85">
        <v>90</v>
      </c>
      <c r="K719" s="85" t="s">
        <v>21</v>
      </c>
      <c r="L719" s="30">
        <v>62100000</v>
      </c>
      <c r="M719" s="85">
        <v>100</v>
      </c>
      <c r="N719" s="94">
        <v>20</v>
      </c>
      <c r="O719" s="30">
        <v>13800000</v>
      </c>
      <c r="P719" s="30">
        <v>12420000</v>
      </c>
    </row>
    <row r="720" spans="1:16" x14ac:dyDescent="0.2">
      <c r="A720" s="85" t="s">
        <v>2865</v>
      </c>
      <c r="B720" s="147" t="s">
        <v>2578</v>
      </c>
      <c r="C720" s="276" t="s">
        <v>2579</v>
      </c>
      <c r="D720" s="92" t="s">
        <v>2912</v>
      </c>
      <c r="E720" s="93">
        <v>43831</v>
      </c>
      <c r="F720" s="93">
        <v>44408</v>
      </c>
      <c r="G720" s="93">
        <v>43984</v>
      </c>
      <c r="H720" s="94">
        <v>80000000</v>
      </c>
      <c r="I720" s="94">
        <v>80000000</v>
      </c>
      <c r="J720" s="85">
        <v>90</v>
      </c>
      <c r="K720" s="85" t="s">
        <v>21</v>
      </c>
      <c r="L720" s="30">
        <v>72000000</v>
      </c>
      <c r="M720" s="85">
        <v>100</v>
      </c>
      <c r="N720" s="94">
        <v>20</v>
      </c>
      <c r="O720" s="30">
        <v>16000000</v>
      </c>
      <c r="P720" s="30">
        <v>14400000</v>
      </c>
    </row>
    <row r="721" spans="1:16" x14ac:dyDescent="0.2">
      <c r="A721" s="85" t="s">
        <v>2865</v>
      </c>
      <c r="B721" s="147" t="s">
        <v>1933</v>
      </c>
      <c r="C721" s="276" t="s">
        <v>2580</v>
      </c>
      <c r="D721" s="92" t="s">
        <v>1092</v>
      </c>
      <c r="E721" s="93">
        <v>43891</v>
      </c>
      <c r="F721" s="93">
        <v>44469</v>
      </c>
      <c r="G721" s="93">
        <v>43984</v>
      </c>
      <c r="H721" s="94">
        <v>197463400</v>
      </c>
      <c r="I721" s="94">
        <v>197463400</v>
      </c>
      <c r="J721" s="85">
        <v>90</v>
      </c>
      <c r="K721" s="85" t="s">
        <v>21</v>
      </c>
      <c r="L721" s="30">
        <v>177717060</v>
      </c>
      <c r="M721" s="85">
        <v>100</v>
      </c>
      <c r="N721" s="94">
        <v>20</v>
      </c>
      <c r="O721" s="30">
        <v>39492680</v>
      </c>
      <c r="P721" s="30">
        <v>35543412</v>
      </c>
    </row>
    <row r="722" spans="1:16" ht="25.5" x14ac:dyDescent="0.2">
      <c r="A722" s="85" t="s">
        <v>2893</v>
      </c>
      <c r="B722" s="147" t="s">
        <v>2581</v>
      </c>
      <c r="C722" s="276" t="s">
        <v>2582</v>
      </c>
      <c r="D722" s="92" t="s">
        <v>2913</v>
      </c>
      <c r="E722" s="93">
        <v>43952</v>
      </c>
      <c r="F722" s="93">
        <v>44469</v>
      </c>
      <c r="G722" s="93">
        <v>43938</v>
      </c>
      <c r="H722" s="94">
        <v>200000000</v>
      </c>
      <c r="I722" s="94">
        <v>200000000</v>
      </c>
      <c r="J722" s="85">
        <v>90</v>
      </c>
      <c r="K722" s="85" t="s">
        <v>21</v>
      </c>
      <c r="L722" s="30">
        <v>180000000</v>
      </c>
      <c r="M722" s="85">
        <v>100</v>
      </c>
      <c r="N722" s="94">
        <v>20</v>
      </c>
      <c r="O722" s="30">
        <v>40000000</v>
      </c>
      <c r="P722" s="30">
        <v>36000000</v>
      </c>
    </row>
    <row r="723" spans="1:16" x14ac:dyDescent="0.2">
      <c r="A723" s="85" t="s">
        <v>2871</v>
      </c>
      <c r="B723" s="147" t="s">
        <v>2583</v>
      </c>
      <c r="C723" s="276" t="s">
        <v>2584</v>
      </c>
      <c r="D723" s="92" t="s">
        <v>2914</v>
      </c>
      <c r="E723" s="93">
        <v>43831</v>
      </c>
      <c r="F723" s="93">
        <v>44439</v>
      </c>
      <c r="G723" s="93">
        <v>43924</v>
      </c>
      <c r="H723" s="94">
        <v>99988600</v>
      </c>
      <c r="I723" s="94">
        <v>99988600</v>
      </c>
      <c r="J723" s="85">
        <v>90</v>
      </c>
      <c r="K723" s="85" t="s">
        <v>21</v>
      </c>
      <c r="L723" s="30">
        <v>89989740</v>
      </c>
      <c r="M723" s="85">
        <v>100</v>
      </c>
      <c r="N723" s="94">
        <v>20</v>
      </c>
      <c r="O723" s="30">
        <v>19997720</v>
      </c>
      <c r="P723" s="30">
        <v>17997948</v>
      </c>
    </row>
    <row r="724" spans="1:16" ht="25.5" x14ac:dyDescent="0.2">
      <c r="A724" s="85" t="s">
        <v>2871</v>
      </c>
      <c r="B724" s="147" t="s">
        <v>2585</v>
      </c>
      <c r="C724" s="276" t="s">
        <v>2586</v>
      </c>
      <c r="D724" s="92" t="s">
        <v>2915</v>
      </c>
      <c r="E724" s="93">
        <v>43831</v>
      </c>
      <c r="F724" s="93">
        <v>44439</v>
      </c>
      <c r="G724" s="93">
        <v>43924</v>
      </c>
      <c r="H724" s="94">
        <v>112604293</v>
      </c>
      <c r="I724" s="94">
        <v>112604293</v>
      </c>
      <c r="J724" s="85">
        <v>89.999999000000003</v>
      </c>
      <c r="K724" s="85" t="s">
        <v>21</v>
      </c>
      <c r="L724" s="30">
        <v>101343862.57395709</v>
      </c>
      <c r="M724" s="85">
        <v>100</v>
      </c>
      <c r="N724" s="94">
        <v>20</v>
      </c>
      <c r="O724" s="30">
        <v>22520858.600000001</v>
      </c>
      <c r="P724" s="30">
        <v>20268772.514791418</v>
      </c>
    </row>
    <row r="725" spans="1:16" x14ac:dyDescent="0.2">
      <c r="A725" s="85" t="s">
        <v>2871</v>
      </c>
      <c r="B725" s="147" t="s">
        <v>2587</v>
      </c>
      <c r="C725" s="276" t="s">
        <v>2588</v>
      </c>
      <c r="D725" s="92" t="s">
        <v>2916</v>
      </c>
      <c r="E725" s="93">
        <v>43891</v>
      </c>
      <c r="F725" s="93">
        <v>44561</v>
      </c>
      <c r="G725" s="93">
        <v>43924</v>
      </c>
      <c r="H725" s="94">
        <v>68000000</v>
      </c>
      <c r="I725" s="94">
        <v>68000000</v>
      </c>
      <c r="J725" s="85">
        <v>90</v>
      </c>
      <c r="K725" s="85" t="s">
        <v>21</v>
      </c>
      <c r="L725" s="30">
        <v>61200000</v>
      </c>
      <c r="M725" s="85">
        <v>100</v>
      </c>
      <c r="N725" s="94">
        <v>20</v>
      </c>
      <c r="O725" s="30">
        <v>13600000</v>
      </c>
      <c r="P725" s="30">
        <v>12240000</v>
      </c>
    </row>
    <row r="726" spans="1:16" ht="25.5" x14ac:dyDescent="0.2">
      <c r="A726" s="85" t="s">
        <v>2886</v>
      </c>
      <c r="B726" s="147" t="s">
        <v>713</v>
      </c>
      <c r="C726" s="276" t="s">
        <v>2589</v>
      </c>
      <c r="D726" s="92" t="s">
        <v>714</v>
      </c>
      <c r="E726" s="93">
        <v>43845</v>
      </c>
      <c r="F726" s="93">
        <v>44469</v>
      </c>
      <c r="G726" s="93">
        <v>43984</v>
      </c>
      <c r="H726" s="94">
        <v>128511905</v>
      </c>
      <c r="I726" s="94">
        <v>128511905</v>
      </c>
      <c r="J726" s="85">
        <v>89.999998000000005</v>
      </c>
      <c r="K726" s="85" t="s">
        <v>21</v>
      </c>
      <c r="L726" s="30">
        <v>115660711.9297619</v>
      </c>
      <c r="M726" s="85">
        <v>100</v>
      </c>
      <c r="N726" s="94">
        <v>20</v>
      </c>
      <c r="O726" s="30">
        <v>25702381</v>
      </c>
      <c r="P726" s="30">
        <v>23132142.385952383</v>
      </c>
    </row>
    <row r="727" spans="1:16" x14ac:dyDescent="0.2">
      <c r="A727" s="85" t="s">
        <v>2865</v>
      </c>
      <c r="B727" s="147" t="s">
        <v>2590</v>
      </c>
      <c r="C727" s="276" t="s">
        <v>2591</v>
      </c>
      <c r="D727" s="92" t="s">
        <v>686</v>
      </c>
      <c r="E727" s="93">
        <v>43891</v>
      </c>
      <c r="F727" s="93">
        <v>44469</v>
      </c>
      <c r="G727" s="93">
        <v>43984</v>
      </c>
      <c r="H727" s="94">
        <v>129913000</v>
      </c>
      <c r="I727" s="94">
        <v>129913000</v>
      </c>
      <c r="J727" s="85">
        <v>90</v>
      </c>
      <c r="K727" s="85" t="s">
        <v>21</v>
      </c>
      <c r="L727" s="30">
        <v>116921700</v>
      </c>
      <c r="M727" s="85">
        <v>100</v>
      </c>
      <c r="N727" s="94">
        <v>20</v>
      </c>
      <c r="O727" s="30">
        <v>25982600</v>
      </c>
      <c r="P727" s="30">
        <v>23384340</v>
      </c>
    </row>
    <row r="728" spans="1:16" x14ac:dyDescent="0.2">
      <c r="A728" s="85" t="s">
        <v>2871</v>
      </c>
      <c r="B728" s="147" t="s">
        <v>2592</v>
      </c>
      <c r="C728" s="276" t="s">
        <v>2593</v>
      </c>
      <c r="D728" s="92" t="s">
        <v>2917</v>
      </c>
      <c r="E728" s="93">
        <v>43922</v>
      </c>
      <c r="F728" s="93">
        <v>44530</v>
      </c>
      <c r="G728" s="93">
        <v>43924</v>
      </c>
      <c r="H728" s="94">
        <v>249999093</v>
      </c>
      <c r="I728" s="94">
        <v>249999093</v>
      </c>
      <c r="J728" s="85">
        <v>90</v>
      </c>
      <c r="K728" s="85" t="s">
        <v>21</v>
      </c>
      <c r="L728" s="30">
        <v>224999183.69999999</v>
      </c>
      <c r="M728" s="85">
        <v>100</v>
      </c>
      <c r="N728" s="94">
        <v>20</v>
      </c>
      <c r="O728" s="30">
        <v>49999818.600000001</v>
      </c>
      <c r="P728" s="30">
        <v>44999836.740000002</v>
      </c>
    </row>
    <row r="729" spans="1:16" ht="25.5" x14ac:dyDescent="0.2">
      <c r="A729" s="85" t="s">
        <v>2871</v>
      </c>
      <c r="B729" s="147" t="s">
        <v>2594</v>
      </c>
      <c r="C729" s="276" t="s">
        <v>2595</v>
      </c>
      <c r="D729" s="92" t="s">
        <v>2918</v>
      </c>
      <c r="E729" s="93">
        <v>43831</v>
      </c>
      <c r="F729" s="93">
        <v>44561</v>
      </c>
      <c r="G729" s="93">
        <v>43924</v>
      </c>
      <c r="H729" s="94">
        <v>70000000</v>
      </c>
      <c r="I729" s="94">
        <v>70000000</v>
      </c>
      <c r="J729" s="85">
        <v>90</v>
      </c>
      <c r="K729" s="85" t="s">
        <v>21</v>
      </c>
      <c r="L729" s="30">
        <v>63000000</v>
      </c>
      <c r="M729" s="85">
        <v>100</v>
      </c>
      <c r="N729" s="94">
        <v>20</v>
      </c>
      <c r="O729" s="30">
        <v>14000000</v>
      </c>
      <c r="P729" s="30">
        <v>12600000</v>
      </c>
    </row>
    <row r="730" spans="1:16" x14ac:dyDescent="0.2">
      <c r="A730" s="85" t="s">
        <v>2865</v>
      </c>
      <c r="B730" s="147" t="s">
        <v>2596</v>
      </c>
      <c r="C730" s="276" t="s">
        <v>2597</v>
      </c>
      <c r="D730" s="92" t="s">
        <v>2919</v>
      </c>
      <c r="E730" s="93">
        <v>43831</v>
      </c>
      <c r="F730" s="93">
        <v>44408</v>
      </c>
      <c r="G730" s="93">
        <v>43984</v>
      </c>
      <c r="H730" s="94">
        <v>127000000</v>
      </c>
      <c r="I730" s="94">
        <v>127000000</v>
      </c>
      <c r="J730" s="85">
        <v>90</v>
      </c>
      <c r="K730" s="85" t="s">
        <v>21</v>
      </c>
      <c r="L730" s="30">
        <v>114300000</v>
      </c>
      <c r="M730" s="85">
        <v>100</v>
      </c>
      <c r="N730" s="94">
        <v>20</v>
      </c>
      <c r="O730" s="30">
        <v>25400000</v>
      </c>
      <c r="P730" s="30">
        <v>22860000</v>
      </c>
    </row>
    <row r="731" spans="1:16" ht="25.5" x14ac:dyDescent="0.2">
      <c r="A731" s="85" t="s">
        <v>2865</v>
      </c>
      <c r="B731" s="147" t="s">
        <v>2598</v>
      </c>
      <c r="C731" s="276" t="s">
        <v>2599</v>
      </c>
      <c r="D731" s="92" t="s">
        <v>676</v>
      </c>
      <c r="E731" s="93">
        <v>43862</v>
      </c>
      <c r="F731" s="93">
        <v>44469</v>
      </c>
      <c r="G731" s="93">
        <v>43984</v>
      </c>
      <c r="H731" s="94">
        <v>327702220</v>
      </c>
      <c r="I731" s="94">
        <v>327702220</v>
      </c>
      <c r="J731" s="85">
        <v>90</v>
      </c>
      <c r="K731" s="85" t="s">
        <v>21</v>
      </c>
      <c r="L731" s="30">
        <v>294931998</v>
      </c>
      <c r="M731" s="85">
        <v>100</v>
      </c>
      <c r="N731" s="94">
        <v>20</v>
      </c>
      <c r="O731" s="30">
        <v>65540444</v>
      </c>
      <c r="P731" s="30">
        <v>58986399.600000001</v>
      </c>
    </row>
    <row r="732" spans="1:16" ht="25.5" x14ac:dyDescent="0.2">
      <c r="A732" s="85" t="s">
        <v>2893</v>
      </c>
      <c r="B732" s="147" t="s">
        <v>1127</v>
      </c>
      <c r="C732" s="276" t="s">
        <v>1129</v>
      </c>
      <c r="D732" s="92" t="s">
        <v>1128</v>
      </c>
      <c r="E732" s="93">
        <v>44013</v>
      </c>
      <c r="F732" s="93">
        <v>44865</v>
      </c>
      <c r="G732" s="93">
        <v>43938</v>
      </c>
      <c r="H732" s="94">
        <v>200000000</v>
      </c>
      <c r="I732" s="94">
        <v>200000000</v>
      </c>
      <c r="J732" s="85">
        <v>90</v>
      </c>
      <c r="K732" s="85" t="s">
        <v>21</v>
      </c>
      <c r="L732" s="30">
        <v>180000000</v>
      </c>
      <c r="M732" s="85">
        <v>100</v>
      </c>
      <c r="N732" s="94">
        <v>20</v>
      </c>
      <c r="O732" s="30">
        <v>40000000</v>
      </c>
      <c r="P732" s="30">
        <v>36000000</v>
      </c>
    </row>
    <row r="733" spans="1:16" ht="25.5" x14ac:dyDescent="0.2">
      <c r="A733" s="85" t="s">
        <v>2871</v>
      </c>
      <c r="B733" s="147" t="s">
        <v>2600</v>
      </c>
      <c r="C733" s="276" t="s">
        <v>2601</v>
      </c>
      <c r="D733" s="92" t="s">
        <v>2920</v>
      </c>
      <c r="E733" s="93">
        <v>43831</v>
      </c>
      <c r="F733" s="93">
        <v>44439</v>
      </c>
      <c r="G733" s="93">
        <v>43924</v>
      </c>
      <c r="H733" s="94">
        <v>99400360</v>
      </c>
      <c r="I733" s="94">
        <v>99400360</v>
      </c>
      <c r="J733" s="85">
        <v>89.999993000000003</v>
      </c>
      <c r="K733" s="85" t="s">
        <v>21</v>
      </c>
      <c r="L733" s="30">
        <v>89460317.041974813</v>
      </c>
      <c r="M733" s="85">
        <v>100</v>
      </c>
      <c r="N733" s="94">
        <v>20</v>
      </c>
      <c r="O733" s="30">
        <v>19880072</v>
      </c>
      <c r="P733" s="30">
        <v>17892063.408394963</v>
      </c>
    </row>
    <row r="734" spans="1:16" x14ac:dyDescent="0.2">
      <c r="A734" s="85" t="s">
        <v>2871</v>
      </c>
      <c r="B734" s="147" t="s">
        <v>2602</v>
      </c>
      <c r="C734" s="276" t="s">
        <v>2603</v>
      </c>
      <c r="D734" s="92" t="s">
        <v>2921</v>
      </c>
      <c r="E734" s="93">
        <v>43831</v>
      </c>
      <c r="F734" s="93">
        <v>44561</v>
      </c>
      <c r="G734" s="93">
        <v>43924</v>
      </c>
      <c r="H734" s="94">
        <v>100000000</v>
      </c>
      <c r="I734" s="94">
        <v>100000000</v>
      </c>
      <c r="J734" s="85">
        <v>89.999999000000003</v>
      </c>
      <c r="K734" s="85" t="s">
        <v>21</v>
      </c>
      <c r="L734" s="30">
        <v>89999999</v>
      </c>
      <c r="M734" s="85">
        <v>100</v>
      </c>
      <c r="N734" s="94">
        <v>20</v>
      </c>
      <c r="O734" s="30">
        <v>20000000</v>
      </c>
      <c r="P734" s="30">
        <v>17999999.800000001</v>
      </c>
    </row>
    <row r="735" spans="1:16" x14ac:dyDescent="0.2">
      <c r="A735" s="85" t="s">
        <v>2893</v>
      </c>
      <c r="B735" s="147" t="s">
        <v>1139</v>
      </c>
      <c r="C735" s="276" t="s">
        <v>2604</v>
      </c>
      <c r="D735" s="92" t="s">
        <v>1140</v>
      </c>
      <c r="E735" s="93">
        <v>43862</v>
      </c>
      <c r="F735" s="93">
        <v>44227</v>
      </c>
      <c r="G735" s="93">
        <v>43938</v>
      </c>
      <c r="H735" s="94">
        <v>25362840</v>
      </c>
      <c r="I735" s="94">
        <v>25362840</v>
      </c>
      <c r="J735" s="85">
        <v>90</v>
      </c>
      <c r="K735" s="85" t="s">
        <v>21</v>
      </c>
      <c r="L735" s="30">
        <v>22826556</v>
      </c>
      <c r="M735" s="85">
        <v>100</v>
      </c>
      <c r="N735" s="94">
        <v>20</v>
      </c>
      <c r="O735" s="30">
        <v>5072568</v>
      </c>
      <c r="P735" s="30">
        <v>4565311.2</v>
      </c>
    </row>
    <row r="736" spans="1:16" ht="25.5" x14ac:dyDescent="0.2">
      <c r="A736" s="85" t="s">
        <v>2871</v>
      </c>
      <c r="B736" s="147" t="s">
        <v>2605</v>
      </c>
      <c r="C736" s="276" t="s">
        <v>2606</v>
      </c>
      <c r="D736" s="92" t="s">
        <v>2922</v>
      </c>
      <c r="E736" s="93">
        <v>43861</v>
      </c>
      <c r="F736" s="93">
        <v>44347</v>
      </c>
      <c r="G736" s="93">
        <v>43924</v>
      </c>
      <c r="H736" s="94">
        <v>25778240</v>
      </c>
      <c r="I736" s="94">
        <v>25778240</v>
      </c>
      <c r="J736" s="85">
        <v>89.999992000000006</v>
      </c>
      <c r="K736" s="85" t="s">
        <v>21</v>
      </c>
      <c r="L736" s="30">
        <v>23200413.937740803</v>
      </c>
      <c r="M736" s="85">
        <v>100</v>
      </c>
      <c r="N736" s="94">
        <v>20</v>
      </c>
      <c r="O736" s="30">
        <v>5155648</v>
      </c>
      <c r="P736" s="30">
        <v>4640082.7875481602</v>
      </c>
    </row>
    <row r="737" spans="1:16" x14ac:dyDescent="0.2">
      <c r="A737" s="85" t="s">
        <v>2893</v>
      </c>
      <c r="B737" s="147" t="s">
        <v>2607</v>
      </c>
      <c r="C737" s="276" t="s">
        <v>2608</v>
      </c>
      <c r="D737" s="92" t="s">
        <v>2923</v>
      </c>
      <c r="E737" s="93">
        <v>44104</v>
      </c>
      <c r="F737" s="93">
        <v>44545</v>
      </c>
      <c r="G737" s="93">
        <v>43938</v>
      </c>
      <c r="H737" s="94">
        <v>49970670</v>
      </c>
      <c r="I737" s="94">
        <v>49970670</v>
      </c>
      <c r="J737" s="85">
        <v>90</v>
      </c>
      <c r="K737" s="85" t="s">
        <v>21</v>
      </c>
      <c r="L737" s="30">
        <v>44973603</v>
      </c>
      <c r="M737" s="85">
        <v>100</v>
      </c>
      <c r="N737" s="94">
        <v>20</v>
      </c>
      <c r="O737" s="30">
        <v>9994134</v>
      </c>
      <c r="P737" s="30">
        <v>8994720.5999999996</v>
      </c>
    </row>
    <row r="738" spans="1:16" ht="25.5" x14ac:dyDescent="0.2">
      <c r="A738" s="85" t="s">
        <v>2893</v>
      </c>
      <c r="B738" s="147" t="s">
        <v>1121</v>
      </c>
      <c r="C738" s="276" t="s">
        <v>2609</v>
      </c>
      <c r="D738" s="92" t="s">
        <v>1122</v>
      </c>
      <c r="E738" s="93">
        <v>43845</v>
      </c>
      <c r="F738" s="93">
        <v>44469</v>
      </c>
      <c r="G738" s="93">
        <v>43938</v>
      </c>
      <c r="H738" s="94">
        <v>96158385</v>
      </c>
      <c r="I738" s="94">
        <v>96158385</v>
      </c>
      <c r="J738" s="85">
        <v>89.999999000000003</v>
      </c>
      <c r="K738" s="85" t="s">
        <v>21</v>
      </c>
      <c r="L738" s="30">
        <v>86542545.538416162</v>
      </c>
      <c r="M738" s="85">
        <v>100</v>
      </c>
      <c r="N738" s="94">
        <v>20</v>
      </c>
      <c r="O738" s="30">
        <v>19231677</v>
      </c>
      <c r="P738" s="30">
        <v>17308509.10768323</v>
      </c>
    </row>
    <row r="739" spans="1:16" ht="25.5" x14ac:dyDescent="0.2">
      <c r="A739" s="85" t="s">
        <v>2886</v>
      </c>
      <c r="B739" s="147" t="s">
        <v>2610</v>
      </c>
      <c r="C739" s="276" t="s">
        <v>2611</v>
      </c>
      <c r="D739" s="92" t="s">
        <v>2924</v>
      </c>
      <c r="E739" s="93">
        <v>43845</v>
      </c>
      <c r="F739" s="93">
        <v>44469</v>
      </c>
      <c r="G739" s="93">
        <v>43984</v>
      </c>
      <c r="H739" s="94">
        <v>179564881</v>
      </c>
      <c r="I739" s="94">
        <v>179564881</v>
      </c>
      <c r="J739" s="85">
        <v>89.999998000000005</v>
      </c>
      <c r="K739" s="85" t="s">
        <v>21</v>
      </c>
      <c r="L739" s="30">
        <v>161608389.30870238</v>
      </c>
      <c r="M739" s="85">
        <v>100</v>
      </c>
      <c r="N739" s="94">
        <v>20</v>
      </c>
      <c r="O739" s="30">
        <v>35912976.200000003</v>
      </c>
      <c r="P739" s="30">
        <v>32321677.861740474</v>
      </c>
    </row>
    <row r="740" spans="1:16" ht="25.5" x14ac:dyDescent="0.2">
      <c r="A740" s="85" t="s">
        <v>2886</v>
      </c>
      <c r="B740" s="147" t="s">
        <v>1208</v>
      </c>
      <c r="C740" s="276" t="s">
        <v>2612</v>
      </c>
      <c r="D740" s="92" t="s">
        <v>1209</v>
      </c>
      <c r="E740" s="93">
        <v>43862</v>
      </c>
      <c r="F740" s="93">
        <v>44408</v>
      </c>
      <c r="G740" s="93">
        <v>43984</v>
      </c>
      <c r="H740" s="94">
        <v>101647932</v>
      </c>
      <c r="I740" s="94">
        <v>101647932</v>
      </c>
      <c r="J740" s="85">
        <v>89.999996999999993</v>
      </c>
      <c r="K740" s="85" t="s">
        <v>21</v>
      </c>
      <c r="L740" s="30">
        <v>91483135.750562042</v>
      </c>
      <c r="M740" s="85">
        <v>100</v>
      </c>
      <c r="N740" s="94">
        <v>20</v>
      </c>
      <c r="O740" s="30">
        <v>20329586.399999999</v>
      </c>
      <c r="P740" s="30">
        <v>18296627.150112409</v>
      </c>
    </row>
    <row r="741" spans="1:16" ht="25.5" x14ac:dyDescent="0.2">
      <c r="A741" s="85" t="s">
        <v>2871</v>
      </c>
      <c r="B741" s="147" t="s">
        <v>2613</v>
      </c>
      <c r="C741" s="276" t="s">
        <v>2614</v>
      </c>
      <c r="D741" s="92" t="s">
        <v>2925</v>
      </c>
      <c r="E741" s="93">
        <v>43861</v>
      </c>
      <c r="F741" s="93">
        <v>44439</v>
      </c>
      <c r="G741" s="93">
        <v>43924</v>
      </c>
      <c r="H741" s="94">
        <v>238569999</v>
      </c>
      <c r="I741" s="94">
        <v>238569999</v>
      </c>
      <c r="J741" s="85">
        <v>89.999999000000003</v>
      </c>
      <c r="K741" s="85" t="s">
        <v>21</v>
      </c>
      <c r="L741" s="30">
        <v>214712996.71430001</v>
      </c>
      <c r="M741" s="85">
        <v>100</v>
      </c>
      <c r="N741" s="94">
        <v>20</v>
      </c>
      <c r="O741" s="30">
        <v>47713999.799999997</v>
      </c>
      <c r="P741" s="30">
        <v>42942599.342860006</v>
      </c>
    </row>
    <row r="742" spans="1:16" ht="25.5" x14ac:dyDescent="0.2">
      <c r="A742" s="85" t="s">
        <v>2871</v>
      </c>
      <c r="B742" s="147" t="s">
        <v>2615</v>
      </c>
      <c r="C742" s="276" t="s">
        <v>2616</v>
      </c>
      <c r="D742" s="92" t="s">
        <v>2926</v>
      </c>
      <c r="E742" s="93">
        <v>43861</v>
      </c>
      <c r="F742" s="93">
        <v>44347</v>
      </c>
      <c r="G742" s="93">
        <v>43924</v>
      </c>
      <c r="H742" s="94">
        <v>238569999</v>
      </c>
      <c r="I742" s="94">
        <v>238569999</v>
      </c>
      <c r="J742" s="85">
        <v>89.999999000000003</v>
      </c>
      <c r="K742" s="85" t="s">
        <v>21</v>
      </c>
      <c r="L742" s="30">
        <v>214712996.71430001</v>
      </c>
      <c r="M742" s="85">
        <v>100</v>
      </c>
      <c r="N742" s="94">
        <v>20</v>
      </c>
      <c r="O742" s="30">
        <v>47713999.799999997</v>
      </c>
      <c r="P742" s="30">
        <v>42942599.342860006</v>
      </c>
    </row>
    <row r="743" spans="1:16" ht="25.5" x14ac:dyDescent="0.2">
      <c r="A743" s="85" t="s">
        <v>2893</v>
      </c>
      <c r="B743" s="147" t="s">
        <v>2617</v>
      </c>
      <c r="C743" s="276" t="s">
        <v>2618</v>
      </c>
      <c r="D743" s="92" t="s">
        <v>2927</v>
      </c>
      <c r="E743" s="93">
        <v>43831</v>
      </c>
      <c r="F743" s="93">
        <v>44074</v>
      </c>
      <c r="G743" s="93">
        <v>43938</v>
      </c>
      <c r="H743" s="94">
        <v>50063000</v>
      </c>
      <c r="I743" s="94">
        <v>50063000</v>
      </c>
      <c r="J743" s="85">
        <v>90</v>
      </c>
      <c r="K743" s="85" t="s">
        <v>21</v>
      </c>
      <c r="L743" s="30">
        <v>45056700</v>
      </c>
      <c r="M743" s="85">
        <v>100</v>
      </c>
      <c r="N743" s="94">
        <v>20</v>
      </c>
      <c r="O743" s="30">
        <v>10012600</v>
      </c>
      <c r="P743" s="30">
        <v>9011340</v>
      </c>
    </row>
    <row r="744" spans="1:16" x14ac:dyDescent="0.2">
      <c r="A744" s="85" t="s">
        <v>2871</v>
      </c>
      <c r="B744" s="147" t="s">
        <v>2619</v>
      </c>
      <c r="C744" s="276" t="s">
        <v>2620</v>
      </c>
      <c r="D744" s="92" t="s">
        <v>2928</v>
      </c>
      <c r="E744" s="93">
        <v>43831</v>
      </c>
      <c r="F744" s="93">
        <v>44561</v>
      </c>
      <c r="G744" s="93">
        <v>43924</v>
      </c>
      <c r="H744" s="94">
        <v>60000000</v>
      </c>
      <c r="I744" s="94">
        <v>60000000</v>
      </c>
      <c r="J744" s="85">
        <v>89.999996999999993</v>
      </c>
      <c r="K744" s="85" t="s">
        <v>21</v>
      </c>
      <c r="L744" s="30">
        <v>53999998.200000003</v>
      </c>
      <c r="M744" s="85">
        <v>100</v>
      </c>
      <c r="N744" s="94">
        <v>20</v>
      </c>
      <c r="O744" s="30">
        <v>12000000</v>
      </c>
      <c r="P744" s="30">
        <v>10799999.640000001</v>
      </c>
    </row>
    <row r="745" spans="1:16" x14ac:dyDescent="0.2">
      <c r="A745" s="85" t="s">
        <v>2871</v>
      </c>
      <c r="B745" s="147" t="s">
        <v>2621</v>
      </c>
      <c r="C745" s="276" t="s">
        <v>2622</v>
      </c>
      <c r="D745" s="92" t="s">
        <v>670</v>
      </c>
      <c r="E745" s="93">
        <v>43891</v>
      </c>
      <c r="F745" s="93">
        <v>44561</v>
      </c>
      <c r="G745" s="93">
        <v>43924</v>
      </c>
      <c r="H745" s="94">
        <v>69000000</v>
      </c>
      <c r="I745" s="94">
        <v>69000000</v>
      </c>
      <c r="J745" s="85">
        <v>89.999999000000003</v>
      </c>
      <c r="K745" s="85" t="s">
        <v>21</v>
      </c>
      <c r="L745" s="30">
        <v>62099999.310000002</v>
      </c>
      <c r="M745" s="85">
        <v>100</v>
      </c>
      <c r="N745" s="94">
        <v>20</v>
      </c>
      <c r="O745" s="30">
        <v>13800000</v>
      </c>
      <c r="P745" s="30">
        <v>12419999.862</v>
      </c>
    </row>
    <row r="746" spans="1:16" ht="25.5" x14ac:dyDescent="0.2">
      <c r="A746" s="85" t="s">
        <v>2865</v>
      </c>
      <c r="B746" s="147" t="s">
        <v>1918</v>
      </c>
      <c r="C746" s="276" t="s">
        <v>2623</v>
      </c>
      <c r="D746" s="92" t="s">
        <v>1919</v>
      </c>
      <c r="E746" s="93">
        <v>43922</v>
      </c>
      <c r="F746" s="93">
        <v>44469</v>
      </c>
      <c r="G746" s="93">
        <v>43984</v>
      </c>
      <c r="H746" s="94">
        <v>111451586</v>
      </c>
      <c r="I746" s="94">
        <v>111451586</v>
      </c>
      <c r="J746" s="85">
        <v>90</v>
      </c>
      <c r="K746" s="85" t="s">
        <v>21</v>
      </c>
      <c r="L746" s="30">
        <v>100306427.40000001</v>
      </c>
      <c r="M746" s="85">
        <v>100</v>
      </c>
      <c r="N746" s="94">
        <v>20</v>
      </c>
      <c r="O746" s="30">
        <v>22290317.199999999</v>
      </c>
      <c r="P746" s="30">
        <v>20061285.48</v>
      </c>
    </row>
    <row r="747" spans="1:16" ht="25.5" x14ac:dyDescent="0.2">
      <c r="A747" s="85" t="s">
        <v>2865</v>
      </c>
      <c r="B747" s="147" t="s">
        <v>2624</v>
      </c>
      <c r="C747" s="276" t="s">
        <v>2625</v>
      </c>
      <c r="D747" s="92" t="s">
        <v>2271</v>
      </c>
      <c r="E747" s="93">
        <v>43831</v>
      </c>
      <c r="F747" s="93">
        <v>44469</v>
      </c>
      <c r="G747" s="93">
        <v>43984</v>
      </c>
      <c r="H747" s="94">
        <v>120000000</v>
      </c>
      <c r="I747" s="94">
        <v>120000000</v>
      </c>
      <c r="J747" s="85">
        <v>90</v>
      </c>
      <c r="K747" s="85" t="s">
        <v>21</v>
      </c>
      <c r="L747" s="30">
        <v>108000000</v>
      </c>
      <c r="M747" s="85">
        <v>100</v>
      </c>
      <c r="N747" s="94">
        <v>20</v>
      </c>
      <c r="O747" s="30">
        <v>24000000</v>
      </c>
      <c r="P747" s="30">
        <v>21600000</v>
      </c>
    </row>
    <row r="748" spans="1:16" ht="25.5" x14ac:dyDescent="0.2">
      <c r="A748" s="85" t="s">
        <v>2871</v>
      </c>
      <c r="B748" s="147" t="s">
        <v>2626</v>
      </c>
      <c r="C748" s="276" t="s">
        <v>2627</v>
      </c>
      <c r="D748" s="92" t="s">
        <v>2929</v>
      </c>
      <c r="E748" s="93">
        <v>43861</v>
      </c>
      <c r="F748" s="93">
        <v>44347</v>
      </c>
      <c r="G748" s="93">
        <v>43924</v>
      </c>
      <c r="H748" s="94">
        <v>123081760</v>
      </c>
      <c r="I748" s="94">
        <v>123081760</v>
      </c>
      <c r="J748" s="85">
        <v>89.999996999999993</v>
      </c>
      <c r="K748" s="85" t="s">
        <v>21</v>
      </c>
      <c r="L748" s="30">
        <v>110773580.30754718</v>
      </c>
      <c r="M748" s="85">
        <v>100</v>
      </c>
      <c r="N748" s="94">
        <v>20</v>
      </c>
      <c r="O748" s="30">
        <v>24616352</v>
      </c>
      <c r="P748" s="30">
        <v>22154716.061509438</v>
      </c>
    </row>
    <row r="749" spans="1:16" x14ac:dyDescent="0.2">
      <c r="A749" s="85" t="s">
        <v>2871</v>
      </c>
      <c r="B749" s="147" t="s">
        <v>1834</v>
      </c>
      <c r="C749" s="276" t="s">
        <v>2628</v>
      </c>
      <c r="D749" s="92" t="s">
        <v>1835</v>
      </c>
      <c r="E749" s="93">
        <v>43831</v>
      </c>
      <c r="F749" s="93">
        <v>44561</v>
      </c>
      <c r="G749" s="93">
        <v>43924</v>
      </c>
      <c r="H749" s="94">
        <v>110000000</v>
      </c>
      <c r="I749" s="94">
        <v>110000000</v>
      </c>
      <c r="J749" s="85">
        <v>90</v>
      </c>
      <c r="K749" s="85" t="s">
        <v>21</v>
      </c>
      <c r="L749" s="30">
        <v>99000000</v>
      </c>
      <c r="M749" s="85">
        <v>100</v>
      </c>
      <c r="N749" s="94">
        <v>20</v>
      </c>
      <c r="O749" s="30">
        <v>22000000</v>
      </c>
      <c r="P749" s="30">
        <v>19800000</v>
      </c>
    </row>
    <row r="750" spans="1:16" ht="25.5" x14ac:dyDescent="0.2">
      <c r="A750" s="85" t="s">
        <v>2871</v>
      </c>
      <c r="B750" s="147" t="s">
        <v>2629</v>
      </c>
      <c r="C750" s="276" t="s">
        <v>2630</v>
      </c>
      <c r="D750" s="92" t="s">
        <v>2930</v>
      </c>
      <c r="E750" s="93">
        <v>43831</v>
      </c>
      <c r="F750" s="93">
        <v>44439</v>
      </c>
      <c r="G750" s="93">
        <v>43924</v>
      </c>
      <c r="H750" s="94">
        <v>212835443</v>
      </c>
      <c r="I750" s="94">
        <v>212835443</v>
      </c>
      <c r="J750" s="85">
        <v>90</v>
      </c>
      <c r="K750" s="85" t="s">
        <v>21</v>
      </c>
      <c r="L750" s="30">
        <v>191551898.69999999</v>
      </c>
      <c r="M750" s="85">
        <v>100</v>
      </c>
      <c r="N750" s="94">
        <v>20</v>
      </c>
      <c r="O750" s="30">
        <v>42567088.600000001</v>
      </c>
      <c r="P750" s="30">
        <v>38310379.740000002</v>
      </c>
    </row>
    <row r="751" spans="1:16" x14ac:dyDescent="0.2">
      <c r="A751" s="85" t="s">
        <v>2893</v>
      </c>
      <c r="B751" s="147" t="s">
        <v>2631</v>
      </c>
      <c r="C751" s="276" t="s">
        <v>2632</v>
      </c>
      <c r="D751" s="92" t="s">
        <v>1119</v>
      </c>
      <c r="E751" s="93">
        <v>43831</v>
      </c>
      <c r="F751" s="93">
        <v>44255</v>
      </c>
      <c r="G751" s="93">
        <v>43938</v>
      </c>
      <c r="H751" s="94">
        <v>199997230</v>
      </c>
      <c r="I751" s="94">
        <v>199997230</v>
      </c>
      <c r="J751" s="85">
        <v>86.321180999999996</v>
      </c>
      <c r="K751" s="85" t="s">
        <v>21</v>
      </c>
      <c r="L751" s="30">
        <v>172639970.90328628</v>
      </c>
      <c r="M751" s="85">
        <v>95.912423000000004</v>
      </c>
      <c r="N751" s="94">
        <v>20</v>
      </c>
      <c r="O751" s="30">
        <v>39999446</v>
      </c>
      <c r="P751" s="30">
        <v>34527994.180657253</v>
      </c>
    </row>
    <row r="752" spans="1:16" ht="25.5" x14ac:dyDescent="0.2">
      <c r="A752" s="85" t="s">
        <v>2871</v>
      </c>
      <c r="B752" s="147" t="s">
        <v>2633</v>
      </c>
      <c r="C752" s="276" t="s">
        <v>2634</v>
      </c>
      <c r="D752" s="92" t="s">
        <v>2931</v>
      </c>
      <c r="E752" s="93">
        <v>43831</v>
      </c>
      <c r="F752" s="93">
        <v>44439</v>
      </c>
      <c r="G752" s="93">
        <v>43924</v>
      </c>
      <c r="H752" s="94">
        <v>99817350</v>
      </c>
      <c r="I752" s="94">
        <v>99817350</v>
      </c>
      <c r="J752" s="85">
        <v>90</v>
      </c>
      <c r="K752" s="85" t="s">
        <v>21</v>
      </c>
      <c r="L752" s="30">
        <v>89835615</v>
      </c>
      <c r="M752" s="85">
        <v>100</v>
      </c>
      <c r="N752" s="94">
        <v>20</v>
      </c>
      <c r="O752" s="30">
        <v>19963470</v>
      </c>
      <c r="P752" s="30">
        <v>17967123</v>
      </c>
    </row>
    <row r="753" spans="1:16" ht="25.5" x14ac:dyDescent="0.2">
      <c r="A753" s="85" t="s">
        <v>2871</v>
      </c>
      <c r="B753" s="147" t="s">
        <v>2635</v>
      </c>
      <c r="C753" s="276" t="s">
        <v>2636</v>
      </c>
      <c r="D753" s="92" t="s">
        <v>2932</v>
      </c>
      <c r="E753" s="93">
        <v>43922</v>
      </c>
      <c r="F753" s="93">
        <v>44500</v>
      </c>
      <c r="G753" s="93">
        <v>43924</v>
      </c>
      <c r="H753" s="94">
        <v>125200000</v>
      </c>
      <c r="I753" s="94">
        <v>125200000</v>
      </c>
      <c r="J753" s="85">
        <v>90</v>
      </c>
      <c r="K753" s="85" t="s">
        <v>21</v>
      </c>
      <c r="L753" s="30">
        <v>112680000</v>
      </c>
      <c r="M753" s="85">
        <v>100</v>
      </c>
      <c r="N753" s="94">
        <v>20</v>
      </c>
      <c r="O753" s="30">
        <v>25040000</v>
      </c>
      <c r="P753" s="30">
        <v>22536000</v>
      </c>
    </row>
    <row r="754" spans="1:16" x14ac:dyDescent="0.2">
      <c r="A754" s="85" t="s">
        <v>2871</v>
      </c>
      <c r="B754" s="147" t="s">
        <v>2637</v>
      </c>
      <c r="C754" s="276" t="s">
        <v>2638</v>
      </c>
      <c r="D754" s="92" t="s">
        <v>169</v>
      </c>
      <c r="E754" s="93">
        <v>43891</v>
      </c>
      <c r="F754" s="93">
        <v>44561</v>
      </c>
      <c r="G754" s="93">
        <v>43924</v>
      </c>
      <c r="H754" s="94">
        <v>100000000</v>
      </c>
      <c r="I754" s="94">
        <v>100000000</v>
      </c>
      <c r="J754" s="85">
        <v>89.999999000000003</v>
      </c>
      <c r="K754" s="85" t="s">
        <v>21</v>
      </c>
      <c r="L754" s="30">
        <v>89999999</v>
      </c>
      <c r="M754" s="85">
        <v>100</v>
      </c>
      <c r="N754" s="94">
        <v>20</v>
      </c>
      <c r="O754" s="30">
        <v>20000000</v>
      </c>
      <c r="P754" s="30">
        <v>17999999.800000001</v>
      </c>
    </row>
    <row r="755" spans="1:16" ht="25.5" x14ac:dyDescent="0.2">
      <c r="A755" s="85" t="s">
        <v>2871</v>
      </c>
      <c r="B755" s="147" t="s">
        <v>1820</v>
      </c>
      <c r="C755" s="276" t="s">
        <v>2639</v>
      </c>
      <c r="D755" s="92" t="s">
        <v>1821</v>
      </c>
      <c r="E755" s="93">
        <v>43922</v>
      </c>
      <c r="F755" s="93">
        <v>44469</v>
      </c>
      <c r="G755" s="93">
        <v>43924</v>
      </c>
      <c r="H755" s="94">
        <v>130000000</v>
      </c>
      <c r="I755" s="94">
        <v>130000000</v>
      </c>
      <c r="J755" s="85">
        <v>89.999998000000005</v>
      </c>
      <c r="K755" s="85" t="s">
        <v>21</v>
      </c>
      <c r="L755" s="30">
        <v>116999997.40000001</v>
      </c>
      <c r="M755" s="85">
        <v>100</v>
      </c>
      <c r="N755" s="94">
        <v>20</v>
      </c>
      <c r="O755" s="30">
        <v>26000000</v>
      </c>
      <c r="P755" s="30">
        <v>23399999.48</v>
      </c>
    </row>
    <row r="756" spans="1:16" x14ac:dyDescent="0.2">
      <c r="A756" s="85" t="s">
        <v>2895</v>
      </c>
      <c r="B756" s="147" t="s">
        <v>2640</v>
      </c>
      <c r="C756" s="276" t="s">
        <v>2641</v>
      </c>
      <c r="D756" s="92" t="s">
        <v>624</v>
      </c>
      <c r="E756" s="93">
        <v>43831</v>
      </c>
      <c r="F756" s="93">
        <v>44196</v>
      </c>
      <c r="G756" s="93">
        <v>43993</v>
      </c>
      <c r="H756" s="94">
        <v>25000000</v>
      </c>
      <c r="I756" s="94">
        <v>25000000</v>
      </c>
      <c r="J756" s="85">
        <v>89.999995999999996</v>
      </c>
      <c r="K756" s="85" t="s">
        <v>21</v>
      </c>
      <c r="L756" s="30">
        <v>22499999</v>
      </c>
      <c r="M756" s="85">
        <v>100</v>
      </c>
      <c r="N756" s="94">
        <v>20</v>
      </c>
      <c r="O756" s="30">
        <v>5000000</v>
      </c>
      <c r="P756" s="30">
        <v>4499999.8</v>
      </c>
    </row>
    <row r="757" spans="1:16" x14ac:dyDescent="0.2">
      <c r="A757" s="85" t="s">
        <v>2875</v>
      </c>
      <c r="B757" s="147" t="s">
        <v>2642</v>
      </c>
      <c r="C757" s="276" t="s">
        <v>2643</v>
      </c>
      <c r="D757" s="92" t="s">
        <v>2933</v>
      </c>
      <c r="E757" s="93">
        <v>43647</v>
      </c>
      <c r="F757" s="93">
        <v>44106</v>
      </c>
      <c r="G757" s="93">
        <v>43959</v>
      </c>
      <c r="H757" s="94">
        <v>350000000</v>
      </c>
      <c r="I757" s="94">
        <v>350000000</v>
      </c>
      <c r="J757" s="85">
        <v>90</v>
      </c>
      <c r="K757" s="85" t="s">
        <v>21</v>
      </c>
      <c r="L757" s="30">
        <v>315000000</v>
      </c>
      <c r="M757" s="85">
        <v>100</v>
      </c>
      <c r="N757" s="94">
        <v>20</v>
      </c>
      <c r="O757" s="30">
        <v>70000000</v>
      </c>
      <c r="P757" s="30">
        <v>63000000</v>
      </c>
    </row>
    <row r="758" spans="1:16" ht="25.5" x14ac:dyDescent="0.2">
      <c r="A758" s="85" t="s">
        <v>2889</v>
      </c>
      <c r="B758" s="147" t="s">
        <v>1389</v>
      </c>
      <c r="C758" s="276" t="s">
        <v>2644</v>
      </c>
      <c r="D758" s="92" t="s">
        <v>1390</v>
      </c>
      <c r="E758" s="93">
        <v>43864</v>
      </c>
      <c r="F758" s="93">
        <v>44180</v>
      </c>
      <c r="G758" s="93">
        <v>43993</v>
      </c>
      <c r="H758" s="94">
        <v>73000000</v>
      </c>
      <c r="I758" s="94">
        <v>73000000</v>
      </c>
      <c r="J758" s="85">
        <v>90</v>
      </c>
      <c r="K758" s="85" t="s">
        <v>21</v>
      </c>
      <c r="L758" s="30">
        <v>65700000</v>
      </c>
      <c r="M758" s="85">
        <v>100</v>
      </c>
      <c r="N758" s="94">
        <v>20</v>
      </c>
      <c r="O758" s="30">
        <v>14600000</v>
      </c>
      <c r="P758" s="30">
        <v>13140000</v>
      </c>
    </row>
    <row r="759" spans="1:16" ht="25.5" x14ac:dyDescent="0.2">
      <c r="A759" s="85" t="s">
        <v>2889</v>
      </c>
      <c r="B759" s="147" t="s">
        <v>2645</v>
      </c>
      <c r="C759" s="276" t="s">
        <v>2646</v>
      </c>
      <c r="D759" s="92" t="s">
        <v>2934</v>
      </c>
      <c r="E759" s="93">
        <v>43862</v>
      </c>
      <c r="F759" s="93">
        <v>44180</v>
      </c>
      <c r="G759" s="93">
        <v>43993</v>
      </c>
      <c r="H759" s="94">
        <v>200000000</v>
      </c>
      <c r="I759" s="94">
        <v>200000000</v>
      </c>
      <c r="J759" s="85">
        <v>90</v>
      </c>
      <c r="K759" s="85" t="s">
        <v>21</v>
      </c>
      <c r="L759" s="30">
        <v>180000000</v>
      </c>
      <c r="M759" s="85">
        <v>100</v>
      </c>
      <c r="N759" s="94">
        <v>20</v>
      </c>
      <c r="O759" s="30">
        <v>40000000</v>
      </c>
      <c r="P759" s="30">
        <v>36000000</v>
      </c>
    </row>
    <row r="760" spans="1:16" ht="25.5" x14ac:dyDescent="0.2">
      <c r="A760" s="85" t="s">
        <v>2889</v>
      </c>
      <c r="B760" s="147" t="s">
        <v>1395</v>
      </c>
      <c r="C760" s="276" t="s">
        <v>2647</v>
      </c>
      <c r="D760" s="92" t="s">
        <v>1396</v>
      </c>
      <c r="E760" s="93">
        <v>43864</v>
      </c>
      <c r="F760" s="93">
        <v>44180</v>
      </c>
      <c r="G760" s="93">
        <v>43993</v>
      </c>
      <c r="H760" s="94">
        <v>198000000</v>
      </c>
      <c r="I760" s="94">
        <v>198000000</v>
      </c>
      <c r="J760" s="85">
        <v>89.999999000000003</v>
      </c>
      <c r="K760" s="85" t="s">
        <v>21</v>
      </c>
      <c r="L760" s="30">
        <v>178199998.02000001</v>
      </c>
      <c r="M760" s="85">
        <v>100</v>
      </c>
      <c r="N760" s="94">
        <v>20</v>
      </c>
      <c r="O760" s="30">
        <v>39600000</v>
      </c>
      <c r="P760" s="30">
        <v>35639999.604000002</v>
      </c>
    </row>
    <row r="761" spans="1:16" x14ac:dyDescent="0.2">
      <c r="A761" s="85" t="s">
        <v>2875</v>
      </c>
      <c r="B761" s="147" t="s">
        <v>2648</v>
      </c>
      <c r="C761" s="276" t="s">
        <v>2649</v>
      </c>
      <c r="D761" s="92" t="s">
        <v>2935</v>
      </c>
      <c r="E761" s="93">
        <v>43769</v>
      </c>
      <c r="F761" s="93">
        <v>44106</v>
      </c>
      <c r="G761" s="93">
        <v>43959</v>
      </c>
      <c r="H761" s="94">
        <v>180000000</v>
      </c>
      <c r="I761" s="94">
        <v>180000000</v>
      </c>
      <c r="J761" s="85">
        <v>89.999999000000003</v>
      </c>
      <c r="K761" s="85" t="s">
        <v>21</v>
      </c>
      <c r="L761" s="30">
        <v>161999998.19999999</v>
      </c>
      <c r="M761" s="85">
        <v>100</v>
      </c>
      <c r="N761" s="94">
        <v>20</v>
      </c>
      <c r="O761" s="30">
        <v>36000000</v>
      </c>
      <c r="P761" s="30">
        <v>32399999.640000001</v>
      </c>
    </row>
    <row r="762" spans="1:16" ht="25.5" x14ac:dyDescent="0.2">
      <c r="A762" s="85" t="s">
        <v>2889</v>
      </c>
      <c r="B762" s="147" t="s">
        <v>2650</v>
      </c>
      <c r="C762" s="276" t="s">
        <v>2651</v>
      </c>
      <c r="D762" s="92" t="s">
        <v>2936</v>
      </c>
      <c r="E762" s="93">
        <v>43864</v>
      </c>
      <c r="F762" s="93">
        <v>44180</v>
      </c>
      <c r="G762" s="93">
        <v>43993</v>
      </c>
      <c r="H762" s="94">
        <v>117000000</v>
      </c>
      <c r="I762" s="94">
        <v>117000000</v>
      </c>
      <c r="J762" s="85">
        <v>90</v>
      </c>
      <c r="K762" s="85" t="s">
        <v>21</v>
      </c>
      <c r="L762" s="30">
        <v>105300000</v>
      </c>
      <c r="M762" s="85">
        <v>100</v>
      </c>
      <c r="N762" s="94">
        <v>20</v>
      </c>
      <c r="O762" s="30">
        <v>23400000</v>
      </c>
      <c r="P762" s="30">
        <v>21060000</v>
      </c>
    </row>
    <row r="763" spans="1:16" x14ac:dyDescent="0.2">
      <c r="A763" s="85" t="s">
        <v>2887</v>
      </c>
      <c r="B763" s="147" t="s">
        <v>2652</v>
      </c>
      <c r="C763" s="276" t="s">
        <v>2653</v>
      </c>
      <c r="D763" s="92" t="s">
        <v>2937</v>
      </c>
      <c r="E763" s="93">
        <v>44013</v>
      </c>
      <c r="F763" s="93">
        <v>44561</v>
      </c>
      <c r="G763" s="93">
        <v>43959</v>
      </c>
      <c r="H763" s="94">
        <v>70340000</v>
      </c>
      <c r="I763" s="94">
        <v>70340000</v>
      </c>
      <c r="J763" s="85">
        <v>89.999999000000003</v>
      </c>
      <c r="K763" s="85" t="s">
        <v>21</v>
      </c>
      <c r="L763" s="30">
        <v>63305999.296599999</v>
      </c>
      <c r="M763" s="85">
        <v>100</v>
      </c>
      <c r="N763" s="94">
        <v>20</v>
      </c>
      <c r="O763" s="30">
        <v>14068000</v>
      </c>
      <c r="P763" s="30">
        <v>12661199.85932</v>
      </c>
    </row>
    <row r="764" spans="1:16" x14ac:dyDescent="0.2">
      <c r="A764" s="85" t="s">
        <v>2879</v>
      </c>
      <c r="B764" s="147" t="s">
        <v>2654</v>
      </c>
      <c r="C764" s="276" t="s">
        <v>2655</v>
      </c>
      <c r="D764" s="92" t="s">
        <v>1969</v>
      </c>
      <c r="E764" s="93">
        <v>43952</v>
      </c>
      <c r="F764" s="93">
        <v>44469</v>
      </c>
      <c r="G764" s="93">
        <v>43984</v>
      </c>
      <c r="H764" s="94">
        <v>34971000</v>
      </c>
      <c r="I764" s="94">
        <v>34971000</v>
      </c>
      <c r="J764" s="85">
        <v>90</v>
      </c>
      <c r="K764" s="85" t="s">
        <v>21</v>
      </c>
      <c r="L764" s="30">
        <v>31473900</v>
      </c>
      <c r="M764" s="85">
        <v>100</v>
      </c>
      <c r="N764" s="94">
        <v>20</v>
      </c>
      <c r="O764" s="30">
        <v>6994200</v>
      </c>
      <c r="P764" s="30">
        <v>6294780</v>
      </c>
    </row>
    <row r="765" spans="1:16" x14ac:dyDescent="0.2">
      <c r="A765" s="85" t="s">
        <v>2871</v>
      </c>
      <c r="B765" s="147" t="s">
        <v>2656</v>
      </c>
      <c r="C765" s="276" t="s">
        <v>2657</v>
      </c>
      <c r="D765" s="92" t="s">
        <v>746</v>
      </c>
      <c r="E765" s="93">
        <v>43891</v>
      </c>
      <c r="F765" s="93">
        <v>44439</v>
      </c>
      <c r="G765" s="93">
        <v>43924</v>
      </c>
      <c r="H765" s="94">
        <v>100000000</v>
      </c>
      <c r="I765" s="94">
        <v>100000000</v>
      </c>
      <c r="J765" s="85">
        <v>89.999999000000003</v>
      </c>
      <c r="K765" s="85" t="s">
        <v>21</v>
      </c>
      <c r="L765" s="30">
        <v>89999999</v>
      </c>
      <c r="M765" s="85">
        <v>100</v>
      </c>
      <c r="N765" s="94">
        <v>20</v>
      </c>
      <c r="O765" s="30">
        <v>20000000</v>
      </c>
      <c r="P765" s="30">
        <v>17999999.800000001</v>
      </c>
    </row>
    <row r="766" spans="1:16" x14ac:dyDescent="0.2">
      <c r="A766" s="85" t="s">
        <v>2871</v>
      </c>
      <c r="B766" s="147" t="s">
        <v>2658</v>
      </c>
      <c r="C766" s="276" t="s">
        <v>2659</v>
      </c>
      <c r="D766" s="92" t="s">
        <v>2938</v>
      </c>
      <c r="E766" s="93">
        <v>43922</v>
      </c>
      <c r="F766" s="93">
        <v>44530</v>
      </c>
      <c r="G766" s="93">
        <v>43924</v>
      </c>
      <c r="H766" s="94">
        <v>217628699</v>
      </c>
      <c r="I766" s="94">
        <v>217628699</v>
      </c>
      <c r="J766" s="85">
        <v>89.999999000000003</v>
      </c>
      <c r="K766" s="85" t="s">
        <v>21</v>
      </c>
      <c r="L766" s="30">
        <v>195865826.923713</v>
      </c>
      <c r="M766" s="85">
        <v>100</v>
      </c>
      <c r="N766" s="94">
        <v>20</v>
      </c>
      <c r="O766" s="30">
        <v>43525739.799999997</v>
      </c>
      <c r="P766" s="30">
        <v>39173165.384742595</v>
      </c>
    </row>
    <row r="767" spans="1:16" x14ac:dyDescent="0.2">
      <c r="A767" s="85" t="s">
        <v>2895</v>
      </c>
      <c r="B767" s="147" t="s">
        <v>2660</v>
      </c>
      <c r="C767" s="276" t="s">
        <v>2661</v>
      </c>
      <c r="D767" s="92" t="s">
        <v>2939</v>
      </c>
      <c r="E767" s="93">
        <v>43832</v>
      </c>
      <c r="F767" s="93">
        <v>44469</v>
      </c>
      <c r="G767" s="93">
        <v>43993</v>
      </c>
      <c r="H767" s="94">
        <v>87000000</v>
      </c>
      <c r="I767" s="94">
        <v>87000000</v>
      </c>
      <c r="J767" s="85">
        <v>90</v>
      </c>
      <c r="K767" s="85" t="s">
        <v>21</v>
      </c>
      <c r="L767" s="30">
        <v>78300000</v>
      </c>
      <c r="M767" s="85">
        <v>100</v>
      </c>
      <c r="N767" s="94">
        <v>20</v>
      </c>
      <c r="O767" s="30">
        <v>17400000</v>
      </c>
      <c r="P767" s="30">
        <v>15660000</v>
      </c>
    </row>
    <row r="768" spans="1:16" x14ac:dyDescent="0.2">
      <c r="A768" s="85" t="s">
        <v>2879</v>
      </c>
      <c r="B768" s="147" t="s">
        <v>2662</v>
      </c>
      <c r="C768" s="276" t="s">
        <v>1320</v>
      </c>
      <c r="D768" s="92" t="s">
        <v>1319</v>
      </c>
      <c r="E768" s="93">
        <v>43799</v>
      </c>
      <c r="F768" s="93">
        <v>44469</v>
      </c>
      <c r="G768" s="93">
        <v>43984</v>
      </c>
      <c r="H768" s="94">
        <v>80000000</v>
      </c>
      <c r="I768" s="94">
        <v>80000000</v>
      </c>
      <c r="J768" s="85">
        <v>90</v>
      </c>
      <c r="K768" s="85" t="s">
        <v>21</v>
      </c>
      <c r="L768" s="30">
        <v>72000000</v>
      </c>
      <c r="M768" s="85">
        <v>100</v>
      </c>
      <c r="N768" s="94">
        <v>20</v>
      </c>
      <c r="O768" s="30">
        <v>16000000</v>
      </c>
      <c r="P768" s="30">
        <v>14400000</v>
      </c>
    </row>
    <row r="769" spans="1:16" ht="25.5" x14ac:dyDescent="0.2">
      <c r="A769" s="85" t="s">
        <v>2895</v>
      </c>
      <c r="B769" s="147" t="s">
        <v>2663</v>
      </c>
      <c r="C769" s="276" t="s">
        <v>2664</v>
      </c>
      <c r="D769" s="92" t="s">
        <v>2940</v>
      </c>
      <c r="E769" s="93">
        <v>43770</v>
      </c>
      <c r="F769" s="93">
        <v>44469</v>
      </c>
      <c r="G769" s="93">
        <v>43993</v>
      </c>
      <c r="H769" s="94">
        <v>50000000</v>
      </c>
      <c r="I769" s="94">
        <v>50000000</v>
      </c>
      <c r="J769" s="85">
        <v>90</v>
      </c>
      <c r="K769" s="85" t="s">
        <v>21</v>
      </c>
      <c r="L769" s="30">
        <v>45000000</v>
      </c>
      <c r="M769" s="85">
        <v>100</v>
      </c>
      <c r="N769" s="94">
        <v>20</v>
      </c>
      <c r="O769" s="30">
        <v>10000000</v>
      </c>
      <c r="P769" s="30">
        <v>9000000</v>
      </c>
    </row>
    <row r="770" spans="1:16" ht="25.5" x14ac:dyDescent="0.2">
      <c r="A770" s="85" t="s">
        <v>2889</v>
      </c>
      <c r="B770" s="147" t="s">
        <v>2665</v>
      </c>
      <c r="C770" s="276" t="s">
        <v>2666</v>
      </c>
      <c r="D770" s="92" t="s">
        <v>2941</v>
      </c>
      <c r="E770" s="93">
        <v>43830</v>
      </c>
      <c r="F770" s="93">
        <v>44180</v>
      </c>
      <c r="G770" s="93">
        <v>43993</v>
      </c>
      <c r="H770" s="94">
        <v>200000000</v>
      </c>
      <c r="I770" s="94">
        <v>200000000</v>
      </c>
      <c r="J770" s="85">
        <v>90</v>
      </c>
      <c r="K770" s="85" t="s">
        <v>21</v>
      </c>
      <c r="L770" s="30">
        <v>180000000</v>
      </c>
      <c r="M770" s="85">
        <v>100</v>
      </c>
      <c r="N770" s="94">
        <v>20</v>
      </c>
      <c r="O770" s="30">
        <v>40000000</v>
      </c>
      <c r="P770" s="30">
        <v>36000000</v>
      </c>
    </row>
    <row r="771" spans="1:16" x14ac:dyDescent="0.2">
      <c r="A771" s="85" t="s">
        <v>2879</v>
      </c>
      <c r="B771" s="147" t="s">
        <v>1316</v>
      </c>
      <c r="C771" s="276" t="s">
        <v>2667</v>
      </c>
      <c r="D771" s="92" t="s">
        <v>1317</v>
      </c>
      <c r="E771" s="93">
        <v>43799</v>
      </c>
      <c r="F771" s="93">
        <v>44469</v>
      </c>
      <c r="G771" s="93">
        <v>43984</v>
      </c>
      <c r="H771" s="94">
        <v>178000000</v>
      </c>
      <c r="I771" s="94">
        <v>178000000</v>
      </c>
      <c r="J771" s="85">
        <v>89.999999000000003</v>
      </c>
      <c r="K771" s="85" t="s">
        <v>21</v>
      </c>
      <c r="L771" s="30">
        <v>160199998.22</v>
      </c>
      <c r="M771" s="85">
        <v>100</v>
      </c>
      <c r="N771" s="94">
        <v>20</v>
      </c>
      <c r="O771" s="30">
        <v>35600000</v>
      </c>
      <c r="P771" s="30">
        <v>32039999.644000001</v>
      </c>
    </row>
    <row r="772" spans="1:16" ht="25.5" x14ac:dyDescent="0.2">
      <c r="A772" s="85" t="s">
        <v>2889</v>
      </c>
      <c r="B772" s="147" t="s">
        <v>1368</v>
      </c>
      <c r="C772" s="276" t="s">
        <v>2668</v>
      </c>
      <c r="D772" s="92" t="s">
        <v>1369</v>
      </c>
      <c r="E772" s="93">
        <v>43864</v>
      </c>
      <c r="F772" s="93">
        <v>44180</v>
      </c>
      <c r="G772" s="93">
        <v>43993</v>
      </c>
      <c r="H772" s="94">
        <v>200000000</v>
      </c>
      <c r="I772" s="94">
        <v>200000000</v>
      </c>
      <c r="J772" s="85">
        <v>90</v>
      </c>
      <c r="K772" s="85" t="s">
        <v>21</v>
      </c>
      <c r="L772" s="30">
        <v>180000000</v>
      </c>
      <c r="M772" s="85">
        <v>100</v>
      </c>
      <c r="N772" s="94">
        <v>20</v>
      </c>
      <c r="O772" s="30">
        <v>40000000</v>
      </c>
      <c r="P772" s="30">
        <v>36000000</v>
      </c>
    </row>
    <row r="773" spans="1:16" ht="25.5" x14ac:dyDescent="0.2">
      <c r="A773" s="85" t="s">
        <v>2889</v>
      </c>
      <c r="B773" s="147" t="s">
        <v>2669</v>
      </c>
      <c r="C773" s="276" t="s">
        <v>2670</v>
      </c>
      <c r="D773" s="92" t="s">
        <v>756</v>
      </c>
      <c r="E773" s="93">
        <v>43831</v>
      </c>
      <c r="F773" s="93">
        <v>44180</v>
      </c>
      <c r="G773" s="93">
        <v>43993</v>
      </c>
      <c r="H773" s="94">
        <v>199941335</v>
      </c>
      <c r="I773" s="94">
        <v>199941335</v>
      </c>
      <c r="J773" s="85">
        <v>90</v>
      </c>
      <c r="K773" s="85" t="s">
        <v>21</v>
      </c>
      <c r="L773" s="30">
        <v>179947201.5</v>
      </c>
      <c r="M773" s="85">
        <v>100</v>
      </c>
      <c r="N773" s="94">
        <v>20</v>
      </c>
      <c r="O773" s="30">
        <v>39988267</v>
      </c>
      <c r="P773" s="30">
        <v>35989440.299999997</v>
      </c>
    </row>
    <row r="774" spans="1:16" ht="25.5" x14ac:dyDescent="0.2">
      <c r="A774" s="85" t="s">
        <v>2889</v>
      </c>
      <c r="B774" s="147" t="s">
        <v>1404</v>
      </c>
      <c r="C774" s="276" t="s">
        <v>2671</v>
      </c>
      <c r="D774" s="92" t="s">
        <v>1405</v>
      </c>
      <c r="E774" s="93">
        <v>43831</v>
      </c>
      <c r="F774" s="93">
        <v>44180</v>
      </c>
      <c r="G774" s="93">
        <v>43993</v>
      </c>
      <c r="H774" s="94">
        <v>100000000</v>
      </c>
      <c r="I774" s="94">
        <v>100000000</v>
      </c>
      <c r="J774" s="85">
        <v>89.999999000000003</v>
      </c>
      <c r="K774" s="85" t="s">
        <v>21</v>
      </c>
      <c r="L774" s="30">
        <v>89999999</v>
      </c>
      <c r="M774" s="85">
        <v>100</v>
      </c>
      <c r="N774" s="94">
        <v>20</v>
      </c>
      <c r="O774" s="30">
        <v>20000000</v>
      </c>
      <c r="P774" s="30">
        <v>17999999.800000001</v>
      </c>
    </row>
    <row r="775" spans="1:16" ht="25.5" x14ac:dyDescent="0.2">
      <c r="A775" s="85" t="s">
        <v>2895</v>
      </c>
      <c r="B775" s="147" t="s">
        <v>2672</v>
      </c>
      <c r="C775" s="276" t="s">
        <v>2673</v>
      </c>
      <c r="D775" s="92" t="s">
        <v>2942</v>
      </c>
      <c r="E775" s="93">
        <v>43770</v>
      </c>
      <c r="F775" s="93">
        <v>44469</v>
      </c>
      <c r="G775" s="93">
        <v>43993</v>
      </c>
      <c r="H775" s="94">
        <v>25000000</v>
      </c>
      <c r="I775" s="94">
        <v>25000000</v>
      </c>
      <c r="J775" s="85">
        <v>90</v>
      </c>
      <c r="K775" s="85" t="s">
        <v>21</v>
      </c>
      <c r="L775" s="30">
        <v>22500000</v>
      </c>
      <c r="M775" s="85">
        <v>100</v>
      </c>
      <c r="N775" s="94">
        <v>20</v>
      </c>
      <c r="O775" s="30">
        <v>5000000</v>
      </c>
      <c r="P775" s="30">
        <v>4500000</v>
      </c>
    </row>
    <row r="776" spans="1:16" x14ac:dyDescent="0.2">
      <c r="A776" s="85" t="s">
        <v>2895</v>
      </c>
      <c r="B776" s="147" t="s">
        <v>2674</v>
      </c>
      <c r="C776" s="276" t="s">
        <v>2675</v>
      </c>
      <c r="D776" s="92" t="s">
        <v>2943</v>
      </c>
      <c r="E776" s="93">
        <v>43832</v>
      </c>
      <c r="F776" s="93">
        <v>44469</v>
      </c>
      <c r="G776" s="93">
        <v>43993</v>
      </c>
      <c r="H776" s="94">
        <v>104000000</v>
      </c>
      <c r="I776" s="94">
        <v>104000000</v>
      </c>
      <c r="J776" s="85">
        <v>90</v>
      </c>
      <c r="K776" s="85" t="s">
        <v>21</v>
      </c>
      <c r="L776" s="30">
        <v>93600000</v>
      </c>
      <c r="M776" s="85">
        <v>100</v>
      </c>
      <c r="N776" s="94">
        <v>20</v>
      </c>
      <c r="O776" s="30">
        <v>20800000</v>
      </c>
      <c r="P776" s="30">
        <v>18720000</v>
      </c>
    </row>
    <row r="777" spans="1:16" ht="25.5" x14ac:dyDescent="0.2">
      <c r="A777" s="85" t="s">
        <v>2895</v>
      </c>
      <c r="B777" s="147" t="s">
        <v>2676</v>
      </c>
      <c r="C777" s="276" t="s">
        <v>2677</v>
      </c>
      <c r="D777" s="92" t="s">
        <v>2944</v>
      </c>
      <c r="E777" s="93">
        <v>43770</v>
      </c>
      <c r="F777" s="93">
        <v>44469</v>
      </c>
      <c r="G777" s="93">
        <v>43993</v>
      </c>
      <c r="H777" s="94">
        <v>50000000</v>
      </c>
      <c r="I777" s="94">
        <v>50000000</v>
      </c>
      <c r="J777" s="85">
        <v>90</v>
      </c>
      <c r="K777" s="85" t="s">
        <v>21</v>
      </c>
      <c r="L777" s="30">
        <v>45000000</v>
      </c>
      <c r="M777" s="85">
        <v>100</v>
      </c>
      <c r="N777" s="94">
        <v>20</v>
      </c>
      <c r="O777" s="30">
        <v>10000000</v>
      </c>
      <c r="P777" s="30">
        <v>9000000</v>
      </c>
    </row>
    <row r="778" spans="1:16" x14ac:dyDescent="0.2">
      <c r="A778" s="85" t="s">
        <v>2871</v>
      </c>
      <c r="B778" s="147" t="s">
        <v>2678</v>
      </c>
      <c r="C778" s="276" t="s">
        <v>2679</v>
      </c>
      <c r="D778" s="92" t="s">
        <v>2945</v>
      </c>
      <c r="E778" s="93">
        <v>43891</v>
      </c>
      <c r="F778" s="93">
        <v>44561</v>
      </c>
      <c r="G778" s="93">
        <v>43993</v>
      </c>
      <c r="H778" s="94">
        <v>69000000</v>
      </c>
      <c r="I778" s="94">
        <v>69000000</v>
      </c>
      <c r="J778" s="85">
        <v>90</v>
      </c>
      <c r="K778" s="85" t="s">
        <v>21</v>
      </c>
      <c r="L778" s="30">
        <v>62100000</v>
      </c>
      <c r="M778" s="85">
        <v>100</v>
      </c>
      <c r="N778" s="94">
        <v>20</v>
      </c>
      <c r="O778" s="30">
        <v>13800000</v>
      </c>
      <c r="P778" s="30">
        <v>12420000</v>
      </c>
    </row>
    <row r="779" spans="1:16" x14ac:dyDescent="0.2">
      <c r="A779" s="85" t="s">
        <v>2879</v>
      </c>
      <c r="B779" s="147" t="s">
        <v>2680</v>
      </c>
      <c r="C779" s="276" t="s">
        <v>2681</v>
      </c>
      <c r="D779" s="92" t="s">
        <v>2946</v>
      </c>
      <c r="E779" s="93">
        <v>43799</v>
      </c>
      <c r="F779" s="93">
        <v>44469</v>
      </c>
      <c r="G779" s="93">
        <v>43984</v>
      </c>
      <c r="H779" s="94">
        <v>75000000</v>
      </c>
      <c r="I779" s="94">
        <v>75000000</v>
      </c>
      <c r="J779" s="85">
        <v>90</v>
      </c>
      <c r="K779" s="85" t="s">
        <v>21</v>
      </c>
      <c r="L779" s="30">
        <v>67500000</v>
      </c>
      <c r="M779" s="85">
        <v>100</v>
      </c>
      <c r="N779" s="94">
        <v>20</v>
      </c>
      <c r="O779" s="30">
        <v>15000000</v>
      </c>
      <c r="P779" s="30">
        <v>13500000</v>
      </c>
    </row>
    <row r="780" spans="1:16" ht="25.5" x14ac:dyDescent="0.2">
      <c r="A780" s="85" t="s">
        <v>2895</v>
      </c>
      <c r="B780" s="147" t="s">
        <v>2682</v>
      </c>
      <c r="C780" s="276" t="s">
        <v>2683</v>
      </c>
      <c r="D780" s="92" t="s">
        <v>1203</v>
      </c>
      <c r="E780" s="93">
        <v>43770</v>
      </c>
      <c r="F780" s="93">
        <v>44469</v>
      </c>
      <c r="G780" s="93">
        <v>43993</v>
      </c>
      <c r="H780" s="94">
        <v>90000000</v>
      </c>
      <c r="I780" s="94">
        <v>90000000</v>
      </c>
      <c r="J780" s="85">
        <v>90</v>
      </c>
      <c r="K780" s="85" t="s">
        <v>21</v>
      </c>
      <c r="L780" s="30">
        <v>81000000</v>
      </c>
      <c r="M780" s="85">
        <v>100</v>
      </c>
      <c r="N780" s="94">
        <v>20</v>
      </c>
      <c r="O780" s="30">
        <v>18000000</v>
      </c>
      <c r="P780" s="30">
        <v>16200000</v>
      </c>
    </row>
    <row r="781" spans="1:16" ht="25.5" x14ac:dyDescent="0.2">
      <c r="A781" s="85" t="s">
        <v>2887</v>
      </c>
      <c r="B781" s="147" t="s">
        <v>2684</v>
      </c>
      <c r="C781" s="276" t="s">
        <v>2685</v>
      </c>
      <c r="D781" s="92" t="s">
        <v>2947</v>
      </c>
      <c r="E781" s="93">
        <v>43862</v>
      </c>
      <c r="F781" s="93">
        <v>44500</v>
      </c>
      <c r="G781" s="93">
        <v>43959</v>
      </c>
      <c r="H781" s="94">
        <v>165000000</v>
      </c>
      <c r="I781" s="94">
        <v>165000000</v>
      </c>
      <c r="J781" s="85">
        <v>89.999999000000003</v>
      </c>
      <c r="K781" s="85" t="s">
        <v>21</v>
      </c>
      <c r="L781" s="30">
        <v>148499998.34999999</v>
      </c>
      <c r="M781" s="85">
        <v>100</v>
      </c>
      <c r="N781" s="94">
        <v>20</v>
      </c>
      <c r="O781" s="30">
        <v>33000000</v>
      </c>
      <c r="P781" s="30">
        <v>29699999.670000002</v>
      </c>
    </row>
    <row r="782" spans="1:16" ht="25.5" x14ac:dyDescent="0.2">
      <c r="A782" s="85" t="s">
        <v>2895</v>
      </c>
      <c r="B782" s="147" t="s">
        <v>2686</v>
      </c>
      <c r="C782" s="276" t="s">
        <v>2687</v>
      </c>
      <c r="D782" s="92" t="s">
        <v>2948</v>
      </c>
      <c r="E782" s="93">
        <v>43862</v>
      </c>
      <c r="F782" s="93">
        <v>44469</v>
      </c>
      <c r="G782" s="93">
        <v>43993</v>
      </c>
      <c r="H782" s="94">
        <v>24999047</v>
      </c>
      <c r="I782" s="94">
        <v>24999047</v>
      </c>
      <c r="J782" s="85">
        <v>89.999999000000003</v>
      </c>
      <c r="K782" s="85" t="s">
        <v>21</v>
      </c>
      <c r="L782" s="30">
        <v>22499142.050009534</v>
      </c>
      <c r="M782" s="85">
        <v>100</v>
      </c>
      <c r="N782" s="94">
        <v>20</v>
      </c>
      <c r="O782" s="30">
        <v>4999809.4000000004</v>
      </c>
      <c r="P782" s="30">
        <v>4499828.4100019066</v>
      </c>
    </row>
    <row r="783" spans="1:16" ht="25.5" x14ac:dyDescent="0.2">
      <c r="A783" s="85" t="s">
        <v>2887</v>
      </c>
      <c r="B783" s="147" t="s">
        <v>2688</v>
      </c>
      <c r="C783" s="276" t="s">
        <v>2689</v>
      </c>
      <c r="D783" s="92" t="s">
        <v>2949</v>
      </c>
      <c r="E783" s="93">
        <v>43861</v>
      </c>
      <c r="F783" s="93">
        <v>44377</v>
      </c>
      <c r="G783" s="93">
        <v>43959</v>
      </c>
      <c r="H783" s="94">
        <v>120000000</v>
      </c>
      <c r="I783" s="94">
        <v>120000000</v>
      </c>
      <c r="J783" s="85">
        <v>89.999998000000005</v>
      </c>
      <c r="K783" s="85" t="s">
        <v>21</v>
      </c>
      <c r="L783" s="30">
        <v>107999997.59999999</v>
      </c>
      <c r="M783" s="85">
        <v>100</v>
      </c>
      <c r="N783" s="94">
        <v>20</v>
      </c>
      <c r="O783" s="30">
        <v>24000000</v>
      </c>
      <c r="P783" s="30">
        <v>21599999.52</v>
      </c>
    </row>
    <row r="784" spans="1:16" ht="25.5" x14ac:dyDescent="0.2">
      <c r="A784" s="85" t="s">
        <v>2895</v>
      </c>
      <c r="B784" s="147" t="s">
        <v>2690</v>
      </c>
      <c r="C784" s="276" t="s">
        <v>2691</v>
      </c>
      <c r="D784" s="92" t="s">
        <v>2950</v>
      </c>
      <c r="E784" s="93">
        <v>43770</v>
      </c>
      <c r="F784" s="93">
        <v>44469</v>
      </c>
      <c r="G784" s="93">
        <v>43993</v>
      </c>
      <c r="H784" s="94">
        <v>25000000</v>
      </c>
      <c r="I784" s="94">
        <v>25000000</v>
      </c>
      <c r="J784" s="85">
        <v>90</v>
      </c>
      <c r="K784" s="85" t="s">
        <v>21</v>
      </c>
      <c r="L784" s="30">
        <v>22500000</v>
      </c>
      <c r="M784" s="85">
        <v>100</v>
      </c>
      <c r="N784" s="94">
        <v>20</v>
      </c>
      <c r="O784" s="30">
        <v>5000000</v>
      </c>
      <c r="P784" s="30">
        <v>4500000</v>
      </c>
    </row>
    <row r="785" spans="1:16" x14ac:dyDescent="0.2">
      <c r="A785" s="85" t="s">
        <v>2895</v>
      </c>
      <c r="B785" s="147" t="s">
        <v>2692</v>
      </c>
      <c r="C785" s="276" t="s">
        <v>2693</v>
      </c>
      <c r="D785" s="92" t="s">
        <v>2951</v>
      </c>
      <c r="E785" s="93">
        <v>43770</v>
      </c>
      <c r="F785" s="93">
        <v>44469</v>
      </c>
      <c r="G785" s="93">
        <v>43993</v>
      </c>
      <c r="H785" s="94">
        <v>11000000</v>
      </c>
      <c r="I785" s="94">
        <v>11000000</v>
      </c>
      <c r="J785" s="85">
        <v>89.999982000000003</v>
      </c>
      <c r="K785" s="85" t="s">
        <v>21</v>
      </c>
      <c r="L785" s="30">
        <v>9899998.0199999996</v>
      </c>
      <c r="M785" s="85">
        <v>100</v>
      </c>
      <c r="N785" s="94">
        <v>20</v>
      </c>
      <c r="O785" s="30">
        <v>2200000</v>
      </c>
      <c r="P785" s="30">
        <v>1979999.6039999998</v>
      </c>
    </row>
    <row r="786" spans="1:16" ht="25.5" x14ac:dyDescent="0.2">
      <c r="A786" s="85" t="s">
        <v>2879</v>
      </c>
      <c r="B786" s="147" t="s">
        <v>2694</v>
      </c>
      <c r="C786" s="276" t="s">
        <v>2695</v>
      </c>
      <c r="D786" s="92" t="s">
        <v>2952</v>
      </c>
      <c r="E786" s="93">
        <v>43799</v>
      </c>
      <c r="F786" s="93">
        <v>44469</v>
      </c>
      <c r="G786" s="93">
        <v>43984</v>
      </c>
      <c r="H786" s="94">
        <v>100000000</v>
      </c>
      <c r="I786" s="94">
        <v>100000000</v>
      </c>
      <c r="J786" s="85">
        <v>90</v>
      </c>
      <c r="K786" s="85" t="s">
        <v>21</v>
      </c>
      <c r="L786" s="30">
        <v>90000000</v>
      </c>
      <c r="M786" s="85">
        <v>100</v>
      </c>
      <c r="N786" s="94">
        <v>20</v>
      </c>
      <c r="O786" s="30">
        <v>20000000</v>
      </c>
      <c r="P786" s="30">
        <v>18000000</v>
      </c>
    </row>
    <row r="787" spans="1:16" x14ac:dyDescent="0.2">
      <c r="A787" s="85" t="s">
        <v>2879</v>
      </c>
      <c r="B787" s="147" t="s">
        <v>1965</v>
      </c>
      <c r="C787" s="276" t="s">
        <v>2696</v>
      </c>
      <c r="D787" s="92" t="s">
        <v>1966</v>
      </c>
      <c r="E787" s="93">
        <v>43799</v>
      </c>
      <c r="F787" s="93">
        <v>44469</v>
      </c>
      <c r="G787" s="93">
        <v>43984</v>
      </c>
      <c r="H787" s="94">
        <v>120000000</v>
      </c>
      <c r="I787" s="94">
        <v>120000000</v>
      </c>
      <c r="J787" s="85">
        <v>90</v>
      </c>
      <c r="K787" s="85" t="s">
        <v>21</v>
      </c>
      <c r="L787" s="30">
        <v>108000000</v>
      </c>
      <c r="M787" s="85">
        <v>100</v>
      </c>
      <c r="N787" s="94">
        <v>20</v>
      </c>
      <c r="O787" s="30">
        <v>24000000</v>
      </c>
      <c r="P787" s="30">
        <v>21600000</v>
      </c>
    </row>
    <row r="788" spans="1:16" ht="25.5" x14ac:dyDescent="0.2">
      <c r="A788" s="85" t="s">
        <v>2895</v>
      </c>
      <c r="B788" s="147" t="s">
        <v>2697</v>
      </c>
      <c r="C788" s="276" t="s">
        <v>2698</v>
      </c>
      <c r="D788" s="92" t="s">
        <v>2953</v>
      </c>
      <c r="E788" s="93">
        <v>43770</v>
      </c>
      <c r="F788" s="93">
        <v>44012</v>
      </c>
      <c r="G788" s="93">
        <v>43993</v>
      </c>
      <c r="H788" s="94">
        <v>3434428</v>
      </c>
      <c r="I788" s="94">
        <v>3434428</v>
      </c>
      <c r="J788" s="85">
        <v>89.999994000000001</v>
      </c>
      <c r="K788" s="85" t="s">
        <v>21</v>
      </c>
      <c r="L788" s="30">
        <v>3090984.9939343203</v>
      </c>
      <c r="M788" s="85">
        <v>100</v>
      </c>
      <c r="N788" s="94">
        <v>20</v>
      </c>
      <c r="O788" s="30">
        <v>686885.6</v>
      </c>
      <c r="P788" s="30">
        <v>618196.9987868641</v>
      </c>
    </row>
    <row r="789" spans="1:16" ht="25.5" x14ac:dyDescent="0.2">
      <c r="A789" s="85" t="s">
        <v>2895</v>
      </c>
      <c r="B789" s="147" t="s">
        <v>2699</v>
      </c>
      <c r="C789" s="276" t="s">
        <v>2700</v>
      </c>
      <c r="D789" s="92" t="s">
        <v>2954</v>
      </c>
      <c r="E789" s="93">
        <v>43770</v>
      </c>
      <c r="F789" s="93">
        <v>44469</v>
      </c>
      <c r="G789" s="93">
        <v>43993</v>
      </c>
      <c r="H789" s="94">
        <v>80000000</v>
      </c>
      <c r="I789" s="94">
        <v>80000000</v>
      </c>
      <c r="J789" s="85">
        <v>89.999999000000003</v>
      </c>
      <c r="K789" s="85" t="s">
        <v>21</v>
      </c>
      <c r="L789" s="30">
        <v>71999999.200000003</v>
      </c>
      <c r="M789" s="85">
        <v>100</v>
      </c>
      <c r="N789" s="94">
        <v>20</v>
      </c>
      <c r="O789" s="30">
        <v>16000000</v>
      </c>
      <c r="P789" s="30">
        <v>14399999.84</v>
      </c>
    </row>
    <row r="790" spans="1:16" ht="25.5" x14ac:dyDescent="0.2">
      <c r="A790" s="85" t="s">
        <v>2895</v>
      </c>
      <c r="B790" s="147" t="s">
        <v>2701</v>
      </c>
      <c r="C790" s="276" t="s">
        <v>2702</v>
      </c>
      <c r="D790" s="92" t="s">
        <v>2955</v>
      </c>
      <c r="E790" s="93">
        <v>43800</v>
      </c>
      <c r="F790" s="93">
        <v>44530</v>
      </c>
      <c r="G790" s="93">
        <v>43993</v>
      </c>
      <c r="H790" s="94">
        <v>90000000</v>
      </c>
      <c r="I790" s="94">
        <v>90000000</v>
      </c>
      <c r="J790" s="85">
        <v>90</v>
      </c>
      <c r="K790" s="85" t="s">
        <v>21</v>
      </c>
      <c r="L790" s="30">
        <v>81000000</v>
      </c>
      <c r="M790" s="85">
        <v>100</v>
      </c>
      <c r="N790" s="94">
        <v>20</v>
      </c>
      <c r="O790" s="30">
        <v>18000000</v>
      </c>
      <c r="P790" s="30">
        <v>16200000</v>
      </c>
    </row>
    <row r="791" spans="1:16" x14ac:dyDescent="0.2">
      <c r="A791" s="85" t="s">
        <v>2871</v>
      </c>
      <c r="B791" s="147" t="s">
        <v>2703</v>
      </c>
      <c r="C791" s="276" t="s">
        <v>2704</v>
      </c>
      <c r="D791" s="92" t="s">
        <v>2956</v>
      </c>
      <c r="E791" s="93">
        <v>43922</v>
      </c>
      <c r="F791" s="93">
        <v>44530</v>
      </c>
      <c r="G791" s="93">
        <v>43924</v>
      </c>
      <c r="H791" s="94">
        <v>162723976</v>
      </c>
      <c r="I791" s="94">
        <v>162723976</v>
      </c>
      <c r="J791" s="85">
        <v>89.999999000000003</v>
      </c>
      <c r="K791" s="85" t="s">
        <v>21</v>
      </c>
      <c r="L791" s="30">
        <v>146451576.77276024</v>
      </c>
      <c r="M791" s="85">
        <v>100</v>
      </c>
      <c r="N791" s="94">
        <v>20</v>
      </c>
      <c r="O791" s="30">
        <v>32544795.199999999</v>
      </c>
      <c r="P791" s="30">
        <v>29290315.354552049</v>
      </c>
    </row>
    <row r="792" spans="1:16" x14ac:dyDescent="0.2">
      <c r="A792" s="85" t="s">
        <v>2895</v>
      </c>
      <c r="B792" s="147" t="s">
        <v>2705</v>
      </c>
      <c r="C792" s="276" t="s">
        <v>2706</v>
      </c>
      <c r="D792" s="92" t="s">
        <v>2957</v>
      </c>
      <c r="E792" s="93">
        <v>43832</v>
      </c>
      <c r="F792" s="93">
        <v>44469</v>
      </c>
      <c r="G792" s="93">
        <v>43993</v>
      </c>
      <c r="H792" s="94">
        <v>104000000</v>
      </c>
      <c r="I792" s="94">
        <v>104000000</v>
      </c>
      <c r="J792" s="85">
        <v>90</v>
      </c>
      <c r="K792" s="85" t="s">
        <v>21</v>
      </c>
      <c r="L792" s="30">
        <v>93600000</v>
      </c>
      <c r="M792" s="85">
        <v>100</v>
      </c>
      <c r="N792" s="94">
        <v>20</v>
      </c>
      <c r="O792" s="30">
        <v>20800000</v>
      </c>
      <c r="P792" s="30">
        <v>18720000</v>
      </c>
    </row>
    <row r="793" spans="1:16" x14ac:dyDescent="0.2">
      <c r="A793" s="85" t="s">
        <v>2875</v>
      </c>
      <c r="B793" s="147" t="s">
        <v>2707</v>
      </c>
      <c r="C793" s="276" t="s">
        <v>2708</v>
      </c>
      <c r="D793" s="92" t="s">
        <v>2958</v>
      </c>
      <c r="E793" s="93">
        <v>43739</v>
      </c>
      <c r="F793" s="93">
        <v>44106</v>
      </c>
      <c r="G793" s="93">
        <v>43959</v>
      </c>
      <c r="H793" s="94">
        <v>140000000</v>
      </c>
      <c r="I793" s="94">
        <v>140000000</v>
      </c>
      <c r="J793" s="85">
        <v>89.999999000000003</v>
      </c>
      <c r="K793" s="85" t="s">
        <v>21</v>
      </c>
      <c r="L793" s="30">
        <v>125999998.59999999</v>
      </c>
      <c r="M793" s="85">
        <v>100</v>
      </c>
      <c r="N793" s="94">
        <v>20</v>
      </c>
      <c r="O793" s="30">
        <v>28000000</v>
      </c>
      <c r="P793" s="30">
        <v>25199999.719999999</v>
      </c>
    </row>
    <row r="794" spans="1:16" ht="25.5" x14ac:dyDescent="0.2">
      <c r="A794" s="85" t="s">
        <v>2887</v>
      </c>
      <c r="B794" s="147" t="s">
        <v>2709</v>
      </c>
      <c r="C794" s="276" t="s">
        <v>2710</v>
      </c>
      <c r="D794" s="92" t="s">
        <v>2959</v>
      </c>
      <c r="E794" s="93">
        <v>43862</v>
      </c>
      <c r="F794" s="93">
        <v>44500</v>
      </c>
      <c r="G794" s="93">
        <v>43959</v>
      </c>
      <c r="H794" s="94">
        <v>160000000</v>
      </c>
      <c r="I794" s="94">
        <v>160000000</v>
      </c>
      <c r="J794" s="85">
        <v>89.999999000000003</v>
      </c>
      <c r="K794" s="85" t="s">
        <v>21</v>
      </c>
      <c r="L794" s="30">
        <v>143999998.40000001</v>
      </c>
      <c r="M794" s="85">
        <v>100</v>
      </c>
      <c r="N794" s="94">
        <v>20</v>
      </c>
      <c r="O794" s="30">
        <v>32000000</v>
      </c>
      <c r="P794" s="30">
        <v>28799999.68</v>
      </c>
    </row>
    <row r="795" spans="1:16" x14ac:dyDescent="0.2">
      <c r="A795" s="85" t="s">
        <v>2879</v>
      </c>
      <c r="B795" s="147" t="s">
        <v>2711</v>
      </c>
      <c r="C795" s="276" t="s">
        <v>2712</v>
      </c>
      <c r="D795" s="92" t="s">
        <v>1338</v>
      </c>
      <c r="E795" s="93">
        <v>43799</v>
      </c>
      <c r="F795" s="93">
        <v>44469</v>
      </c>
      <c r="G795" s="93">
        <v>43984</v>
      </c>
      <c r="H795" s="94">
        <v>109000000</v>
      </c>
      <c r="I795" s="94">
        <v>109000000</v>
      </c>
      <c r="J795" s="85">
        <v>89.999999000000003</v>
      </c>
      <c r="K795" s="85" t="s">
        <v>21</v>
      </c>
      <c r="L795" s="30">
        <v>98099998.909999996</v>
      </c>
      <c r="M795" s="85">
        <v>100</v>
      </c>
      <c r="N795" s="94">
        <v>20</v>
      </c>
      <c r="O795" s="30">
        <v>21800000</v>
      </c>
      <c r="P795" s="30">
        <v>19619999.781999998</v>
      </c>
    </row>
    <row r="796" spans="1:16" ht="25.5" x14ac:dyDescent="0.2">
      <c r="A796" s="85" t="s">
        <v>2895</v>
      </c>
      <c r="B796" s="147" t="s">
        <v>2713</v>
      </c>
      <c r="C796" s="276" t="s">
        <v>2714</v>
      </c>
      <c r="D796" s="92" t="s">
        <v>2960</v>
      </c>
      <c r="E796" s="93">
        <v>43770</v>
      </c>
      <c r="F796" s="93">
        <v>44469</v>
      </c>
      <c r="G796" s="93">
        <v>43993</v>
      </c>
      <c r="H796" s="94">
        <v>80000000</v>
      </c>
      <c r="I796" s="94">
        <v>80000000</v>
      </c>
      <c r="J796" s="85">
        <v>89.999999000000003</v>
      </c>
      <c r="K796" s="85" t="s">
        <v>21</v>
      </c>
      <c r="L796" s="30">
        <v>71999999.200000003</v>
      </c>
      <c r="M796" s="85">
        <v>100</v>
      </c>
      <c r="N796" s="94">
        <v>20</v>
      </c>
      <c r="O796" s="30">
        <v>16000000</v>
      </c>
      <c r="P796" s="30">
        <v>14399999.84</v>
      </c>
    </row>
    <row r="797" spans="1:16" ht="25.5" x14ac:dyDescent="0.2">
      <c r="A797" s="85" t="s">
        <v>2895</v>
      </c>
      <c r="B797" s="147" t="s">
        <v>2715</v>
      </c>
      <c r="C797" s="276" t="s">
        <v>2716</v>
      </c>
      <c r="D797" s="92" t="s">
        <v>2961</v>
      </c>
      <c r="E797" s="93">
        <v>43770</v>
      </c>
      <c r="F797" s="93">
        <v>44469</v>
      </c>
      <c r="G797" s="93">
        <v>43993</v>
      </c>
      <c r="H797" s="94">
        <v>80000000</v>
      </c>
      <c r="I797" s="94">
        <v>80000000</v>
      </c>
      <c r="J797" s="85">
        <v>89.999999000000003</v>
      </c>
      <c r="K797" s="85" t="s">
        <v>21</v>
      </c>
      <c r="L797" s="30">
        <v>71999999.200000003</v>
      </c>
      <c r="M797" s="85">
        <v>100</v>
      </c>
      <c r="N797" s="94">
        <v>20</v>
      </c>
      <c r="O797" s="30">
        <v>16000000</v>
      </c>
      <c r="P797" s="30">
        <v>14399999.84</v>
      </c>
    </row>
    <row r="798" spans="1:16" x14ac:dyDescent="0.2">
      <c r="A798" s="85" t="s">
        <v>2876</v>
      </c>
      <c r="B798" s="147" t="s">
        <v>2717</v>
      </c>
      <c r="C798" s="276" t="s">
        <v>2718</v>
      </c>
      <c r="D798" s="92" t="s">
        <v>2962</v>
      </c>
      <c r="E798" s="93">
        <v>43739</v>
      </c>
      <c r="F798" s="93">
        <v>44196</v>
      </c>
      <c r="G798" s="93">
        <v>43984</v>
      </c>
      <c r="H798" s="94">
        <v>174979330</v>
      </c>
      <c r="I798" s="94">
        <v>174979330</v>
      </c>
      <c r="J798" s="85">
        <v>90</v>
      </c>
      <c r="K798" s="85" t="s">
        <v>21</v>
      </c>
      <c r="L798" s="30">
        <v>157481397</v>
      </c>
      <c r="M798" s="85">
        <v>100</v>
      </c>
      <c r="N798" s="94">
        <v>20</v>
      </c>
      <c r="O798" s="30">
        <v>34995866</v>
      </c>
      <c r="P798" s="30">
        <v>31496279.399999999</v>
      </c>
    </row>
    <row r="799" spans="1:16" ht="25.5" x14ac:dyDescent="0.2">
      <c r="A799" s="85" t="s">
        <v>2876</v>
      </c>
      <c r="B799" s="147" t="s">
        <v>850</v>
      </c>
      <c r="C799" s="276" t="s">
        <v>2719</v>
      </c>
      <c r="D799" s="92" t="s">
        <v>536</v>
      </c>
      <c r="E799" s="93">
        <v>43800</v>
      </c>
      <c r="F799" s="93">
        <v>44165</v>
      </c>
      <c r="G799" s="93">
        <v>43984</v>
      </c>
      <c r="H799" s="94">
        <v>123770730</v>
      </c>
      <c r="I799" s="94">
        <v>123770730</v>
      </c>
      <c r="J799" s="85">
        <v>89.999999000000003</v>
      </c>
      <c r="K799" s="85" t="s">
        <v>21</v>
      </c>
      <c r="L799" s="30">
        <v>111393655.76229271</v>
      </c>
      <c r="M799" s="85">
        <v>100</v>
      </c>
      <c r="N799" s="94">
        <v>20</v>
      </c>
      <c r="O799" s="30">
        <v>24754146</v>
      </c>
      <c r="P799" s="30">
        <v>22278731.152458545</v>
      </c>
    </row>
    <row r="800" spans="1:16" ht="25.5" x14ac:dyDescent="0.2">
      <c r="A800" s="85" t="s">
        <v>2876</v>
      </c>
      <c r="B800" s="147" t="s">
        <v>2720</v>
      </c>
      <c r="C800" s="276" t="s">
        <v>2721</v>
      </c>
      <c r="D800" s="92" t="s">
        <v>2963</v>
      </c>
      <c r="E800" s="93">
        <v>43906</v>
      </c>
      <c r="F800" s="93">
        <v>44196</v>
      </c>
      <c r="G800" s="93">
        <v>43984</v>
      </c>
      <c r="H800" s="94">
        <v>29338591</v>
      </c>
      <c r="I800" s="94">
        <v>29338591</v>
      </c>
      <c r="J800" s="85">
        <v>89.999989999999997</v>
      </c>
      <c r="K800" s="85" t="s">
        <v>21</v>
      </c>
      <c r="L800" s="30">
        <v>26404728.9661409</v>
      </c>
      <c r="M800" s="85">
        <v>100</v>
      </c>
      <c r="N800" s="94">
        <v>20</v>
      </c>
      <c r="O800" s="30">
        <v>5867718.2000000002</v>
      </c>
      <c r="P800" s="30">
        <v>5280945.7932281801</v>
      </c>
    </row>
    <row r="801" spans="1:16" x14ac:dyDescent="0.2">
      <c r="A801" s="85" t="s">
        <v>2871</v>
      </c>
      <c r="B801" s="147" t="s">
        <v>2722</v>
      </c>
      <c r="C801" s="276" t="s">
        <v>2723</v>
      </c>
      <c r="D801" s="92" t="s">
        <v>2964</v>
      </c>
      <c r="E801" s="93">
        <v>43922</v>
      </c>
      <c r="F801" s="93">
        <v>44469</v>
      </c>
      <c r="G801" s="93">
        <v>43924</v>
      </c>
      <c r="H801" s="94">
        <v>156400000</v>
      </c>
      <c r="I801" s="94">
        <v>156400000</v>
      </c>
      <c r="J801" s="85">
        <v>89.999999000000003</v>
      </c>
      <c r="K801" s="85" t="s">
        <v>21</v>
      </c>
      <c r="L801" s="30">
        <v>140759998.43599999</v>
      </c>
      <c r="M801" s="85">
        <v>100</v>
      </c>
      <c r="N801" s="94">
        <v>20</v>
      </c>
      <c r="O801" s="30">
        <v>31280000</v>
      </c>
      <c r="P801" s="30">
        <v>28151999.687199999</v>
      </c>
    </row>
    <row r="802" spans="1:16" ht="25.5" x14ac:dyDescent="0.2">
      <c r="A802" s="85" t="s">
        <v>2886</v>
      </c>
      <c r="B802" s="147" t="s">
        <v>2724</v>
      </c>
      <c r="C802" s="276" t="s">
        <v>2725</v>
      </c>
      <c r="D802" s="92" t="s">
        <v>2965</v>
      </c>
      <c r="E802" s="93">
        <v>43845</v>
      </c>
      <c r="F802" s="93">
        <v>44469</v>
      </c>
      <c r="G802" s="93">
        <v>43984</v>
      </c>
      <c r="H802" s="94">
        <v>151829268</v>
      </c>
      <c r="I802" s="94">
        <v>151829268</v>
      </c>
      <c r="J802" s="85">
        <v>89.999995999999996</v>
      </c>
      <c r="K802" s="85" t="s">
        <v>21</v>
      </c>
      <c r="L802" s="30">
        <v>136646335.12682927</v>
      </c>
      <c r="M802" s="85">
        <v>100</v>
      </c>
      <c r="N802" s="94">
        <v>20</v>
      </c>
      <c r="O802" s="30">
        <v>30365853.600000001</v>
      </c>
      <c r="P802" s="30">
        <v>27329267.025365852</v>
      </c>
    </row>
    <row r="803" spans="1:16" x14ac:dyDescent="0.2">
      <c r="A803" s="85" t="s">
        <v>2894</v>
      </c>
      <c r="B803" s="147" t="s">
        <v>2726</v>
      </c>
      <c r="C803" s="276" t="s">
        <v>2727</v>
      </c>
      <c r="D803" s="92" t="s">
        <v>2966</v>
      </c>
      <c r="E803" s="93">
        <v>43831</v>
      </c>
      <c r="F803" s="93">
        <v>44561</v>
      </c>
      <c r="G803" s="93">
        <v>43993</v>
      </c>
      <c r="H803" s="94">
        <v>265000000</v>
      </c>
      <c r="I803" s="94">
        <v>265000000</v>
      </c>
      <c r="J803" s="85">
        <v>90</v>
      </c>
      <c r="K803" s="85" t="s">
        <v>21</v>
      </c>
      <c r="L803" s="30">
        <v>238500000</v>
      </c>
      <c r="M803" s="85">
        <v>100</v>
      </c>
      <c r="N803" s="94">
        <v>20</v>
      </c>
      <c r="O803" s="30">
        <v>53000000</v>
      </c>
      <c r="P803" s="30">
        <v>47700000</v>
      </c>
    </row>
    <row r="804" spans="1:16" ht="25.5" x14ac:dyDescent="0.2">
      <c r="A804" s="85" t="s">
        <v>2876</v>
      </c>
      <c r="B804" s="147" t="s">
        <v>2728</v>
      </c>
      <c r="C804" s="276" t="s">
        <v>2729</v>
      </c>
      <c r="D804" s="92" t="s">
        <v>2967</v>
      </c>
      <c r="E804" s="93">
        <v>43739</v>
      </c>
      <c r="F804" s="93">
        <v>44165</v>
      </c>
      <c r="G804" s="93">
        <v>43984</v>
      </c>
      <c r="H804" s="94">
        <v>21547217</v>
      </c>
      <c r="I804" s="94">
        <v>21547217</v>
      </c>
      <c r="J804" s="85">
        <v>89.999999000000003</v>
      </c>
      <c r="K804" s="85" t="s">
        <v>21</v>
      </c>
      <c r="L804" s="30">
        <v>19392495.084527832</v>
      </c>
      <c r="M804" s="85">
        <v>100</v>
      </c>
      <c r="N804" s="94">
        <v>20</v>
      </c>
      <c r="O804" s="30">
        <v>4309443.4000000004</v>
      </c>
      <c r="P804" s="30">
        <v>3878499.0169055667</v>
      </c>
    </row>
    <row r="805" spans="1:16" ht="25.5" x14ac:dyDescent="0.2">
      <c r="A805" s="85" t="s">
        <v>2886</v>
      </c>
      <c r="B805" s="147" t="s">
        <v>2730</v>
      </c>
      <c r="C805" s="276" t="s">
        <v>2731</v>
      </c>
      <c r="D805" s="92" t="s">
        <v>2298</v>
      </c>
      <c r="E805" s="93">
        <v>43845</v>
      </c>
      <c r="F805" s="93">
        <v>44469</v>
      </c>
      <c r="G805" s="93">
        <v>43984</v>
      </c>
      <c r="H805" s="94">
        <v>160491071</v>
      </c>
      <c r="I805" s="94">
        <v>160491071</v>
      </c>
      <c r="J805" s="85">
        <v>89.999998000000005</v>
      </c>
      <c r="K805" s="85" t="s">
        <v>21</v>
      </c>
      <c r="L805" s="30">
        <v>144441960.69017857</v>
      </c>
      <c r="M805" s="85">
        <v>100</v>
      </c>
      <c r="N805" s="94">
        <v>20</v>
      </c>
      <c r="O805" s="30">
        <v>32098214.199999999</v>
      </c>
      <c r="P805" s="30">
        <v>28888392.138035718</v>
      </c>
    </row>
    <row r="806" spans="1:16" ht="25.5" x14ac:dyDescent="0.2">
      <c r="A806" s="85" t="s">
        <v>2889</v>
      </c>
      <c r="B806" s="147" t="s">
        <v>2732</v>
      </c>
      <c r="C806" s="276" t="s">
        <v>2733</v>
      </c>
      <c r="D806" s="92" t="s">
        <v>2968</v>
      </c>
      <c r="E806" s="93">
        <v>43864</v>
      </c>
      <c r="F806" s="93">
        <v>44180</v>
      </c>
      <c r="G806" s="93">
        <v>43993</v>
      </c>
      <c r="H806" s="94">
        <v>124000000</v>
      </c>
      <c r="I806" s="94">
        <v>124000000</v>
      </c>
      <c r="J806" s="85">
        <v>90</v>
      </c>
      <c r="K806" s="85" t="s">
        <v>21</v>
      </c>
      <c r="L806" s="30">
        <v>111600000</v>
      </c>
      <c r="M806" s="85">
        <v>100</v>
      </c>
      <c r="N806" s="94">
        <v>20</v>
      </c>
      <c r="O806" s="30">
        <v>24800000</v>
      </c>
      <c r="P806" s="30">
        <v>22320000</v>
      </c>
    </row>
    <row r="807" spans="1:16" ht="25.5" x14ac:dyDescent="0.2">
      <c r="A807" s="85" t="s">
        <v>2871</v>
      </c>
      <c r="B807" s="147" t="s">
        <v>2734</v>
      </c>
      <c r="C807" s="276" t="s">
        <v>2735</v>
      </c>
      <c r="D807" s="92" t="s">
        <v>2969</v>
      </c>
      <c r="E807" s="93">
        <v>43891</v>
      </c>
      <c r="F807" s="93">
        <v>44561</v>
      </c>
      <c r="G807" s="93">
        <v>43993</v>
      </c>
      <c r="H807" s="94">
        <v>250000000</v>
      </c>
      <c r="I807" s="94">
        <v>250000000</v>
      </c>
      <c r="J807" s="85">
        <v>89.999999000000003</v>
      </c>
      <c r="K807" s="85" t="s">
        <v>21</v>
      </c>
      <c r="L807" s="30">
        <v>224999997.5</v>
      </c>
      <c r="M807" s="85">
        <v>100</v>
      </c>
      <c r="N807" s="94">
        <v>20</v>
      </c>
      <c r="O807" s="30">
        <v>50000000</v>
      </c>
      <c r="P807" s="30">
        <v>44999999.5</v>
      </c>
    </row>
    <row r="808" spans="1:16" x14ac:dyDescent="0.2">
      <c r="A808" s="85" t="s">
        <v>2889</v>
      </c>
      <c r="B808" s="147" t="s">
        <v>1407</v>
      </c>
      <c r="C808" s="276" t="s">
        <v>2736</v>
      </c>
      <c r="D808" s="92" t="s">
        <v>1408</v>
      </c>
      <c r="E808" s="93">
        <v>43864</v>
      </c>
      <c r="F808" s="93">
        <v>44180</v>
      </c>
      <c r="G808" s="93">
        <v>43993</v>
      </c>
      <c r="H808" s="94">
        <v>96000000</v>
      </c>
      <c r="I808" s="94">
        <v>96000000</v>
      </c>
      <c r="J808" s="85">
        <v>90</v>
      </c>
      <c r="K808" s="85" t="s">
        <v>21</v>
      </c>
      <c r="L808" s="30">
        <v>86400000</v>
      </c>
      <c r="M808" s="85">
        <v>100</v>
      </c>
      <c r="N808" s="94">
        <v>20</v>
      </c>
      <c r="O808" s="30">
        <v>19200000</v>
      </c>
      <c r="P808" s="30">
        <v>17280000</v>
      </c>
    </row>
    <row r="809" spans="1:16" ht="25.5" x14ac:dyDescent="0.2">
      <c r="A809" s="85" t="s">
        <v>2886</v>
      </c>
      <c r="B809" s="147" t="s">
        <v>1227</v>
      </c>
      <c r="C809" s="276" t="s">
        <v>2737</v>
      </c>
      <c r="D809" s="92" t="s">
        <v>1228</v>
      </c>
      <c r="E809" s="93">
        <v>43845</v>
      </c>
      <c r="F809" s="93">
        <v>44469</v>
      </c>
      <c r="G809" s="93">
        <v>43984</v>
      </c>
      <c r="H809" s="94">
        <v>121428117</v>
      </c>
      <c r="I809" s="94">
        <v>121428117</v>
      </c>
      <c r="J809" s="85">
        <v>89.999995999999996</v>
      </c>
      <c r="K809" s="85" t="s">
        <v>21</v>
      </c>
      <c r="L809" s="30">
        <v>109285300.44287531</v>
      </c>
      <c r="M809" s="85">
        <v>100</v>
      </c>
      <c r="N809" s="94">
        <v>20</v>
      </c>
      <c r="O809" s="30">
        <v>24285623.399999999</v>
      </c>
      <c r="P809" s="30">
        <v>21857060.088575061</v>
      </c>
    </row>
    <row r="810" spans="1:16" ht="25.5" x14ac:dyDescent="0.2">
      <c r="A810" s="85" t="s">
        <v>2876</v>
      </c>
      <c r="B810" s="147" t="s">
        <v>1754</v>
      </c>
      <c r="C810" s="276" t="s">
        <v>2738</v>
      </c>
      <c r="D810" s="92" t="s">
        <v>757</v>
      </c>
      <c r="E810" s="93">
        <v>43831</v>
      </c>
      <c r="F810" s="93">
        <v>44135</v>
      </c>
      <c r="G810" s="93">
        <v>43984</v>
      </c>
      <c r="H810" s="94">
        <v>170000000</v>
      </c>
      <c r="I810" s="94">
        <v>170000000</v>
      </c>
      <c r="J810" s="85">
        <v>89.999999000000003</v>
      </c>
      <c r="K810" s="85" t="s">
        <v>21</v>
      </c>
      <c r="L810" s="30">
        <v>152999998.30000001</v>
      </c>
      <c r="M810" s="85">
        <v>100</v>
      </c>
      <c r="N810" s="94">
        <v>20</v>
      </c>
      <c r="O810" s="30">
        <v>34000000</v>
      </c>
      <c r="P810" s="30">
        <v>30599999.66</v>
      </c>
    </row>
    <row r="811" spans="1:16" x14ac:dyDescent="0.2">
      <c r="A811" s="85" t="s">
        <v>2886</v>
      </c>
      <c r="B811" s="147" t="s">
        <v>2739</v>
      </c>
      <c r="C811" s="276" t="s">
        <v>2740</v>
      </c>
      <c r="D811" s="92" t="s">
        <v>2970</v>
      </c>
      <c r="E811" s="93">
        <v>43861</v>
      </c>
      <c r="F811" s="93">
        <v>44956</v>
      </c>
      <c r="G811" s="93">
        <v>43984</v>
      </c>
      <c r="H811" s="94">
        <v>199074780</v>
      </c>
      <c r="I811" s="94">
        <v>199074780</v>
      </c>
      <c r="J811" s="85">
        <v>90</v>
      </c>
      <c r="K811" s="85" t="s">
        <v>21</v>
      </c>
      <c r="L811" s="30">
        <v>179167302</v>
      </c>
      <c r="M811" s="85">
        <v>100</v>
      </c>
      <c r="N811" s="94">
        <v>20</v>
      </c>
      <c r="O811" s="30">
        <v>39814956</v>
      </c>
      <c r="P811" s="30">
        <v>35833460.399999999</v>
      </c>
    </row>
    <row r="812" spans="1:16" ht="25.5" x14ac:dyDescent="0.2">
      <c r="A812" s="85" t="s">
        <v>2876</v>
      </c>
      <c r="B812" s="147" t="s">
        <v>2741</v>
      </c>
      <c r="C812" s="276" t="s">
        <v>2742</v>
      </c>
      <c r="D812" s="92" t="s">
        <v>2971</v>
      </c>
      <c r="E812" s="93">
        <v>43843</v>
      </c>
      <c r="F812" s="93">
        <v>44180</v>
      </c>
      <c r="G812" s="93">
        <v>43984</v>
      </c>
      <c r="H812" s="94">
        <v>65054419</v>
      </c>
      <c r="I812" s="94">
        <v>65054419</v>
      </c>
      <c r="J812" s="85">
        <v>90</v>
      </c>
      <c r="K812" s="85" t="s">
        <v>21</v>
      </c>
      <c r="L812" s="30">
        <v>58548977.100000001</v>
      </c>
      <c r="M812" s="85">
        <v>100</v>
      </c>
      <c r="N812" s="94">
        <v>20</v>
      </c>
      <c r="O812" s="30">
        <v>13010883.800000001</v>
      </c>
      <c r="P812" s="30">
        <v>11709795.42</v>
      </c>
    </row>
    <row r="813" spans="1:16" ht="25.5" x14ac:dyDescent="0.2">
      <c r="A813" s="85" t="s">
        <v>2886</v>
      </c>
      <c r="B813" s="147" t="s">
        <v>2743</v>
      </c>
      <c r="C813" s="276" t="s">
        <v>2744</v>
      </c>
      <c r="D813" s="92" t="s">
        <v>2972</v>
      </c>
      <c r="E813" s="93">
        <v>43864</v>
      </c>
      <c r="F813" s="93">
        <v>44408</v>
      </c>
      <c r="G813" s="93">
        <v>43984</v>
      </c>
      <c r="H813" s="94">
        <v>127699082</v>
      </c>
      <c r="I813" s="94">
        <v>127699082</v>
      </c>
      <c r="J813" s="85">
        <v>89.999994000000001</v>
      </c>
      <c r="K813" s="85" t="s">
        <v>21</v>
      </c>
      <c r="L813" s="30">
        <v>114929166.13805507</v>
      </c>
      <c r="M813" s="85">
        <v>100</v>
      </c>
      <c r="N813" s="94">
        <v>20</v>
      </c>
      <c r="O813" s="30">
        <v>25539816.399999999</v>
      </c>
      <c r="P813" s="30">
        <v>22985833.227611013</v>
      </c>
    </row>
    <row r="814" spans="1:16" ht="25.5" x14ac:dyDescent="0.2">
      <c r="A814" s="85" t="s">
        <v>2876</v>
      </c>
      <c r="B814" s="147" t="s">
        <v>2745</v>
      </c>
      <c r="C814" s="276" t="s">
        <v>2746</v>
      </c>
      <c r="D814" s="92" t="s">
        <v>2973</v>
      </c>
      <c r="E814" s="93">
        <v>43862</v>
      </c>
      <c r="F814" s="93">
        <v>44180</v>
      </c>
      <c r="G814" s="93">
        <v>43984</v>
      </c>
      <c r="H814" s="94">
        <v>66987240</v>
      </c>
      <c r="I814" s="94">
        <v>66987240</v>
      </c>
      <c r="J814" s="85">
        <v>90</v>
      </c>
      <c r="K814" s="85" t="s">
        <v>21</v>
      </c>
      <c r="L814" s="30">
        <v>60288516</v>
      </c>
      <c r="M814" s="85">
        <v>100</v>
      </c>
      <c r="N814" s="94">
        <v>20</v>
      </c>
      <c r="O814" s="30">
        <v>13397448</v>
      </c>
      <c r="P814" s="30">
        <v>12057703.199999999</v>
      </c>
    </row>
    <row r="815" spans="1:16" ht="25.5" x14ac:dyDescent="0.2">
      <c r="A815" s="85" t="s">
        <v>2865</v>
      </c>
      <c r="B815" s="147" t="s">
        <v>2747</v>
      </c>
      <c r="C815" s="276" t="s">
        <v>2748</v>
      </c>
      <c r="D815" s="92" t="s">
        <v>2974</v>
      </c>
      <c r="E815" s="93">
        <v>43891</v>
      </c>
      <c r="F815" s="93">
        <v>44439</v>
      </c>
      <c r="G815" s="93">
        <v>43984</v>
      </c>
      <c r="H815" s="94">
        <v>134099300</v>
      </c>
      <c r="I815" s="94">
        <v>134099300</v>
      </c>
      <c r="J815" s="85">
        <v>90</v>
      </c>
      <c r="K815" s="85" t="s">
        <v>21</v>
      </c>
      <c r="L815" s="30">
        <v>120689370</v>
      </c>
      <c r="M815" s="85">
        <v>100</v>
      </c>
      <c r="N815" s="94">
        <v>20</v>
      </c>
      <c r="O815" s="30">
        <v>26819860</v>
      </c>
      <c r="P815" s="30">
        <v>24137874</v>
      </c>
    </row>
    <row r="816" spans="1:16" x14ac:dyDescent="0.2">
      <c r="A816" s="85" t="s">
        <v>2887</v>
      </c>
      <c r="B816" s="147" t="s">
        <v>1610</v>
      </c>
      <c r="C816" s="276" t="s">
        <v>2749</v>
      </c>
      <c r="D816" s="92" t="s">
        <v>1611</v>
      </c>
      <c r="E816" s="93">
        <v>44013</v>
      </c>
      <c r="F816" s="93">
        <v>44471</v>
      </c>
      <c r="G816" s="93">
        <v>43993</v>
      </c>
      <c r="H816" s="94">
        <v>154655790</v>
      </c>
      <c r="I816" s="94">
        <v>154655790</v>
      </c>
      <c r="J816" s="85">
        <v>89.999996999999993</v>
      </c>
      <c r="K816" s="85" t="s">
        <v>21</v>
      </c>
      <c r="L816" s="30">
        <v>139190206.36032629</v>
      </c>
      <c r="M816" s="85">
        <v>100</v>
      </c>
      <c r="N816" s="94">
        <v>20</v>
      </c>
      <c r="O816" s="30">
        <v>30931158</v>
      </c>
      <c r="P816" s="30">
        <v>27838041.27206526</v>
      </c>
    </row>
    <row r="817" spans="1:16" x14ac:dyDescent="0.2">
      <c r="A817" s="85" t="s">
        <v>2865</v>
      </c>
      <c r="B817" s="147" t="s">
        <v>2750</v>
      </c>
      <c r="C817" s="276" t="s">
        <v>2751</v>
      </c>
      <c r="D817" s="92" t="s">
        <v>2975</v>
      </c>
      <c r="E817" s="93">
        <v>43831</v>
      </c>
      <c r="F817" s="93">
        <v>44408</v>
      </c>
      <c r="G817" s="93">
        <v>43984</v>
      </c>
      <c r="H817" s="94">
        <v>127000000</v>
      </c>
      <c r="I817" s="94">
        <v>127000000</v>
      </c>
      <c r="J817" s="85">
        <v>90</v>
      </c>
      <c r="K817" s="85" t="s">
        <v>21</v>
      </c>
      <c r="L817" s="30">
        <v>114300000</v>
      </c>
      <c r="M817" s="85">
        <v>100</v>
      </c>
      <c r="N817" s="94">
        <v>20</v>
      </c>
      <c r="O817" s="30">
        <v>25400000</v>
      </c>
      <c r="P817" s="30">
        <v>22860000</v>
      </c>
    </row>
    <row r="818" spans="1:16" ht="25.5" x14ac:dyDescent="0.2">
      <c r="A818" s="85" t="s">
        <v>2865</v>
      </c>
      <c r="B818" s="147" t="s">
        <v>2752</v>
      </c>
      <c r="C818" s="276" t="s">
        <v>2753</v>
      </c>
      <c r="D818" s="92" t="s">
        <v>2976</v>
      </c>
      <c r="E818" s="93">
        <v>43862</v>
      </c>
      <c r="F818" s="93">
        <v>44469</v>
      </c>
      <c r="G818" s="93">
        <v>43984</v>
      </c>
      <c r="H818" s="94">
        <v>237998810</v>
      </c>
      <c r="I818" s="94">
        <v>237998810</v>
      </c>
      <c r="J818" s="85">
        <v>89.999999000000003</v>
      </c>
      <c r="K818" s="85" t="s">
        <v>21</v>
      </c>
      <c r="L818" s="30">
        <v>214198926.6200119</v>
      </c>
      <c r="M818" s="85">
        <v>100</v>
      </c>
      <c r="N818" s="94">
        <v>20</v>
      </c>
      <c r="O818" s="30">
        <v>47599762</v>
      </c>
      <c r="P818" s="30">
        <v>42839785.324002378</v>
      </c>
    </row>
    <row r="819" spans="1:16" ht="25.5" x14ac:dyDescent="0.2">
      <c r="A819" s="85" t="s">
        <v>2886</v>
      </c>
      <c r="B819" s="147" t="s">
        <v>2754</v>
      </c>
      <c r="C819" s="276" t="s">
        <v>2755</v>
      </c>
      <c r="D819" s="92" t="s">
        <v>2977</v>
      </c>
      <c r="E819" s="93">
        <v>43845</v>
      </c>
      <c r="F819" s="93">
        <v>44469</v>
      </c>
      <c r="G819" s="93">
        <v>43984</v>
      </c>
      <c r="H819" s="94">
        <v>200000000</v>
      </c>
      <c r="I819" s="94">
        <v>200000000</v>
      </c>
      <c r="J819" s="85">
        <v>90</v>
      </c>
      <c r="K819" s="85" t="s">
        <v>21</v>
      </c>
      <c r="L819" s="30">
        <v>180000000</v>
      </c>
      <c r="M819" s="85">
        <v>100</v>
      </c>
      <c r="N819" s="94">
        <v>20</v>
      </c>
      <c r="O819" s="30">
        <v>40000000</v>
      </c>
      <c r="P819" s="30">
        <v>36000000</v>
      </c>
    </row>
    <row r="820" spans="1:16" ht="25.5" x14ac:dyDescent="0.2">
      <c r="A820" s="85" t="s">
        <v>2865</v>
      </c>
      <c r="B820" s="147" t="s">
        <v>2756</v>
      </c>
      <c r="C820" s="276" t="s">
        <v>2757</v>
      </c>
      <c r="D820" s="92" t="s">
        <v>1911</v>
      </c>
      <c r="E820" s="93">
        <v>43831</v>
      </c>
      <c r="F820" s="93">
        <v>44500</v>
      </c>
      <c r="G820" s="93">
        <v>43984</v>
      </c>
      <c r="H820" s="94">
        <v>148768000</v>
      </c>
      <c r="I820" s="94">
        <v>148768000</v>
      </c>
      <c r="J820" s="85">
        <v>89.999999000000003</v>
      </c>
      <c r="K820" s="85" t="s">
        <v>21</v>
      </c>
      <c r="L820" s="30">
        <v>133891198.51232</v>
      </c>
      <c r="M820" s="85">
        <v>100</v>
      </c>
      <c r="N820" s="94">
        <v>20</v>
      </c>
      <c r="O820" s="30">
        <v>29753600</v>
      </c>
      <c r="P820" s="30">
        <v>26778239.702463999</v>
      </c>
    </row>
    <row r="821" spans="1:16" ht="25.5" x14ac:dyDescent="0.2">
      <c r="A821" s="85" t="s">
        <v>2865</v>
      </c>
      <c r="B821" s="147" t="s">
        <v>1907</v>
      </c>
      <c r="C821" s="276" t="s">
        <v>2758</v>
      </c>
      <c r="D821" s="92" t="s">
        <v>1908</v>
      </c>
      <c r="E821" s="93">
        <v>43862</v>
      </c>
      <c r="F821" s="93">
        <v>44469</v>
      </c>
      <c r="G821" s="93">
        <v>43984</v>
      </c>
      <c r="H821" s="94">
        <v>100000000</v>
      </c>
      <c r="I821" s="94">
        <v>100000000</v>
      </c>
      <c r="J821" s="85">
        <v>89.999999000000003</v>
      </c>
      <c r="K821" s="85" t="s">
        <v>21</v>
      </c>
      <c r="L821" s="30">
        <v>89999999</v>
      </c>
      <c r="M821" s="85">
        <v>100</v>
      </c>
      <c r="N821" s="94">
        <v>20</v>
      </c>
      <c r="O821" s="30">
        <v>20000000</v>
      </c>
      <c r="P821" s="30">
        <v>17999999.800000001</v>
      </c>
    </row>
    <row r="822" spans="1:16" ht="25.5" x14ac:dyDescent="0.2">
      <c r="A822" s="85" t="s">
        <v>2886</v>
      </c>
      <c r="B822" s="147" t="s">
        <v>2759</v>
      </c>
      <c r="C822" s="276" t="s">
        <v>2760</v>
      </c>
      <c r="D822" s="92" t="s">
        <v>2978</v>
      </c>
      <c r="E822" s="93">
        <v>43845</v>
      </c>
      <c r="F822" s="93">
        <v>44469</v>
      </c>
      <c r="G822" s="93">
        <v>43984</v>
      </c>
      <c r="H822" s="94">
        <v>101190476</v>
      </c>
      <c r="I822" s="94">
        <v>101190476</v>
      </c>
      <c r="J822" s="85">
        <v>89.999994999999998</v>
      </c>
      <c r="K822" s="85" t="s">
        <v>21</v>
      </c>
      <c r="L822" s="30">
        <v>91071423.340476215</v>
      </c>
      <c r="M822" s="85">
        <v>100</v>
      </c>
      <c r="N822" s="94">
        <v>20</v>
      </c>
      <c r="O822" s="30">
        <v>20238095.199999999</v>
      </c>
      <c r="P822" s="30">
        <v>18214284.668095242</v>
      </c>
    </row>
    <row r="823" spans="1:16" x14ac:dyDescent="0.2">
      <c r="A823" s="85" t="s">
        <v>2865</v>
      </c>
      <c r="B823" s="147" t="s">
        <v>574</v>
      </c>
      <c r="C823" s="276" t="s">
        <v>2761</v>
      </c>
      <c r="D823" s="92" t="s">
        <v>575</v>
      </c>
      <c r="E823" s="93">
        <v>43800</v>
      </c>
      <c r="F823" s="93">
        <v>44286</v>
      </c>
      <c r="G823" s="93">
        <v>43984</v>
      </c>
      <c r="H823" s="94">
        <v>250000000</v>
      </c>
      <c r="I823" s="94">
        <v>250000000</v>
      </c>
      <c r="J823" s="85">
        <v>90</v>
      </c>
      <c r="K823" s="85" t="s">
        <v>21</v>
      </c>
      <c r="L823" s="30">
        <v>225000000</v>
      </c>
      <c r="M823" s="85">
        <v>100</v>
      </c>
      <c r="N823" s="94">
        <v>20</v>
      </c>
      <c r="O823" s="30">
        <v>50000000</v>
      </c>
      <c r="P823" s="30">
        <v>45000000</v>
      </c>
    </row>
    <row r="824" spans="1:16" ht="38.25" x14ac:dyDescent="0.2">
      <c r="A824" s="85" t="s">
        <v>2893</v>
      </c>
      <c r="B824" s="147" t="s">
        <v>1106</v>
      </c>
      <c r="C824" s="276" t="s">
        <v>2762</v>
      </c>
      <c r="D824" s="92" t="s">
        <v>750</v>
      </c>
      <c r="E824" s="93">
        <v>43983</v>
      </c>
      <c r="F824" s="93">
        <v>44377</v>
      </c>
      <c r="G824" s="93">
        <v>43938</v>
      </c>
      <c r="H824" s="94">
        <v>199775282</v>
      </c>
      <c r="I824" s="94">
        <v>199775282</v>
      </c>
      <c r="J824" s="85">
        <v>89.999998000000005</v>
      </c>
      <c r="K824" s="85" t="s">
        <v>21</v>
      </c>
      <c r="L824" s="30">
        <v>179797749.80449435</v>
      </c>
      <c r="M824" s="85">
        <v>100</v>
      </c>
      <c r="N824" s="94">
        <v>20</v>
      </c>
      <c r="O824" s="30">
        <v>39955056.399999999</v>
      </c>
      <c r="P824" s="30">
        <v>35959549.960898869</v>
      </c>
    </row>
    <row r="825" spans="1:16" x14ac:dyDescent="0.2">
      <c r="A825" s="85" t="s">
        <v>2888</v>
      </c>
      <c r="B825" s="147" t="s">
        <v>2763</v>
      </c>
      <c r="C825" s="276" t="s">
        <v>2764</v>
      </c>
      <c r="D825" s="92" t="s">
        <v>1809</v>
      </c>
      <c r="E825" s="93">
        <v>44075</v>
      </c>
      <c r="F825" s="93">
        <v>44530</v>
      </c>
      <c r="G825" s="93">
        <v>44053</v>
      </c>
      <c r="H825" s="94">
        <v>54000000</v>
      </c>
      <c r="I825" s="94">
        <v>54000000</v>
      </c>
      <c r="J825" s="85">
        <v>89.999995999999996</v>
      </c>
      <c r="K825" s="85" t="s">
        <v>21</v>
      </c>
      <c r="L825" s="30">
        <v>48599997.840000004</v>
      </c>
      <c r="M825" s="85">
        <v>100</v>
      </c>
      <c r="N825" s="94">
        <v>20</v>
      </c>
      <c r="O825" s="30">
        <v>10800000</v>
      </c>
      <c r="P825" s="30">
        <v>9719999.568</v>
      </c>
    </row>
    <row r="826" spans="1:16" x14ac:dyDescent="0.2">
      <c r="A826" s="85" t="s">
        <v>2885</v>
      </c>
      <c r="B826" s="147" t="s">
        <v>2765</v>
      </c>
      <c r="C826" s="276" t="s">
        <v>2766</v>
      </c>
      <c r="D826" s="92" t="s">
        <v>2979</v>
      </c>
      <c r="E826" s="93">
        <v>43800</v>
      </c>
      <c r="F826" s="93">
        <v>44286</v>
      </c>
      <c r="G826" s="93">
        <v>43955</v>
      </c>
      <c r="H826" s="94">
        <v>329692000</v>
      </c>
      <c r="I826" s="94">
        <v>329692000</v>
      </c>
      <c r="J826" s="85">
        <v>90</v>
      </c>
      <c r="K826" s="85" t="s">
        <v>21</v>
      </c>
      <c r="L826" s="30">
        <v>296722800</v>
      </c>
      <c r="M826" s="85">
        <v>100</v>
      </c>
      <c r="N826" s="94">
        <v>20</v>
      </c>
      <c r="O826" s="30">
        <v>65938400</v>
      </c>
      <c r="P826" s="30">
        <v>59344560</v>
      </c>
    </row>
    <row r="827" spans="1:16" ht="25.5" x14ac:dyDescent="0.2">
      <c r="A827" s="85" t="s">
        <v>2890</v>
      </c>
      <c r="B827" s="147" t="s">
        <v>2767</v>
      </c>
      <c r="C827" s="276" t="s">
        <v>2768</v>
      </c>
      <c r="D827" s="92" t="s">
        <v>2980</v>
      </c>
      <c r="E827" s="93">
        <v>43922</v>
      </c>
      <c r="F827" s="93">
        <v>44469</v>
      </c>
      <c r="G827" s="93">
        <v>43993</v>
      </c>
      <c r="H827" s="94">
        <v>142353169</v>
      </c>
      <c r="I827" s="94">
        <v>142353169</v>
      </c>
      <c r="J827" s="85">
        <v>89.999998000000005</v>
      </c>
      <c r="K827" s="85" t="s">
        <v>21</v>
      </c>
      <c r="L827" s="30">
        <v>128117849.25293663</v>
      </c>
      <c r="M827" s="85">
        <v>100</v>
      </c>
      <c r="N827" s="94">
        <v>20</v>
      </c>
      <c r="O827" s="30">
        <v>28470633.800000001</v>
      </c>
      <c r="P827" s="30">
        <v>25623569.850587323</v>
      </c>
    </row>
    <row r="828" spans="1:16" ht="25.5" x14ac:dyDescent="0.2">
      <c r="A828" s="85" t="s">
        <v>2890</v>
      </c>
      <c r="B828" s="147" t="s">
        <v>1703</v>
      </c>
      <c r="C828" s="276" t="s">
        <v>1704</v>
      </c>
      <c r="D828" s="92" t="s">
        <v>611</v>
      </c>
      <c r="E828" s="93">
        <v>43862</v>
      </c>
      <c r="F828" s="93">
        <v>44469</v>
      </c>
      <c r="G828" s="93">
        <v>43993</v>
      </c>
      <c r="H828" s="94">
        <v>190017113</v>
      </c>
      <c r="I828" s="94">
        <v>190017113</v>
      </c>
      <c r="J828" s="85">
        <v>89.999999000000003</v>
      </c>
      <c r="K828" s="85" t="s">
        <v>21</v>
      </c>
      <c r="L828" s="30">
        <v>171015399.79982889</v>
      </c>
      <c r="M828" s="85">
        <v>100</v>
      </c>
      <c r="N828" s="94">
        <v>20</v>
      </c>
      <c r="O828" s="30">
        <v>38003422.600000001</v>
      </c>
      <c r="P828" s="30">
        <v>34203079.95996578</v>
      </c>
    </row>
    <row r="829" spans="1:16" ht="25.5" x14ac:dyDescent="0.2">
      <c r="A829" s="85" t="s">
        <v>2886</v>
      </c>
      <c r="B829" s="147" t="s">
        <v>2769</v>
      </c>
      <c r="C829" s="276" t="s">
        <v>2770</v>
      </c>
      <c r="D829" s="92" t="s">
        <v>2981</v>
      </c>
      <c r="E829" s="93">
        <v>43845</v>
      </c>
      <c r="F829" s="93">
        <v>44469</v>
      </c>
      <c r="G829" s="93">
        <v>43984</v>
      </c>
      <c r="H829" s="94">
        <v>200000000</v>
      </c>
      <c r="I829" s="94">
        <v>200000000</v>
      </c>
      <c r="J829" s="85">
        <v>90</v>
      </c>
      <c r="K829" s="85" t="s">
        <v>21</v>
      </c>
      <c r="L829" s="30">
        <v>180000000</v>
      </c>
      <c r="M829" s="85">
        <v>100</v>
      </c>
      <c r="N829" s="94">
        <v>20</v>
      </c>
      <c r="O829" s="30">
        <v>40000000</v>
      </c>
      <c r="P829" s="30">
        <v>36000000</v>
      </c>
    </row>
    <row r="830" spans="1:16" x14ac:dyDescent="0.2">
      <c r="A830" s="85" t="s">
        <v>2888</v>
      </c>
      <c r="B830" s="147" t="s">
        <v>2771</v>
      </c>
      <c r="C830" s="276" t="s">
        <v>2772</v>
      </c>
      <c r="D830" s="92" t="s">
        <v>154</v>
      </c>
      <c r="E830" s="93">
        <v>44136</v>
      </c>
      <c r="F830" s="93">
        <v>44469</v>
      </c>
      <c r="G830" s="93">
        <v>44053</v>
      </c>
      <c r="H830" s="94">
        <v>40000000</v>
      </c>
      <c r="I830" s="94">
        <v>40000000</v>
      </c>
      <c r="J830" s="85">
        <v>89.999994999999998</v>
      </c>
      <c r="K830" s="85" t="s">
        <v>21</v>
      </c>
      <c r="L830" s="30">
        <v>35999998</v>
      </c>
      <c r="M830" s="85">
        <v>100</v>
      </c>
      <c r="N830" s="94">
        <v>20</v>
      </c>
      <c r="O830" s="30">
        <v>8000000</v>
      </c>
      <c r="P830" s="30">
        <v>7199999.5999999996</v>
      </c>
    </row>
    <row r="831" spans="1:16" ht="25.5" x14ac:dyDescent="0.2">
      <c r="A831" s="85" t="s">
        <v>2886</v>
      </c>
      <c r="B831" s="147" t="s">
        <v>2773</v>
      </c>
      <c r="C831" s="276" t="s">
        <v>2774</v>
      </c>
      <c r="D831" s="92" t="s">
        <v>2982</v>
      </c>
      <c r="E831" s="93">
        <v>43845</v>
      </c>
      <c r="F831" s="93">
        <v>44469</v>
      </c>
      <c r="G831" s="93">
        <v>43984</v>
      </c>
      <c r="H831" s="94">
        <v>167975952</v>
      </c>
      <c r="I831" s="94">
        <v>167975952</v>
      </c>
      <c r="J831" s="85">
        <v>89.999999000000003</v>
      </c>
      <c r="K831" s="85" t="s">
        <v>21</v>
      </c>
      <c r="L831" s="30">
        <v>151178355.12024048</v>
      </c>
      <c r="M831" s="85">
        <v>100</v>
      </c>
      <c r="N831" s="94">
        <v>20</v>
      </c>
      <c r="O831" s="30">
        <v>33595190.399999999</v>
      </c>
      <c r="P831" s="30">
        <v>30235671.024048094</v>
      </c>
    </row>
    <row r="832" spans="1:16" ht="25.5" x14ac:dyDescent="0.2">
      <c r="A832" s="85" t="s">
        <v>2886</v>
      </c>
      <c r="B832" s="147" t="s">
        <v>2775</v>
      </c>
      <c r="C832" s="276" t="s">
        <v>2776</v>
      </c>
      <c r="D832" s="92" t="s">
        <v>2983</v>
      </c>
      <c r="E832" s="93">
        <v>43845</v>
      </c>
      <c r="F832" s="93">
        <v>44469</v>
      </c>
      <c r="G832" s="93">
        <v>43984</v>
      </c>
      <c r="H832" s="94">
        <v>173571429</v>
      </c>
      <c r="I832" s="94">
        <v>173571429</v>
      </c>
      <c r="J832" s="85">
        <v>89.999996999999993</v>
      </c>
      <c r="K832" s="85" t="s">
        <v>21</v>
      </c>
      <c r="L832" s="30">
        <v>156214280.8928571</v>
      </c>
      <c r="M832" s="85">
        <v>100</v>
      </c>
      <c r="N832" s="94">
        <v>20</v>
      </c>
      <c r="O832" s="30">
        <v>34714285.799999997</v>
      </c>
      <c r="P832" s="30">
        <v>31242856.178571418</v>
      </c>
    </row>
    <row r="833" spans="1:16" x14ac:dyDescent="0.2">
      <c r="A833" s="85" t="s">
        <v>2896</v>
      </c>
      <c r="B833" s="147" t="s">
        <v>2777</v>
      </c>
      <c r="C833" s="276" t="s">
        <v>2778</v>
      </c>
      <c r="D833" s="92" t="s">
        <v>332</v>
      </c>
      <c r="E833" s="93">
        <v>43891</v>
      </c>
      <c r="F833" s="93">
        <v>44469</v>
      </c>
      <c r="G833" s="93">
        <v>44008</v>
      </c>
      <c r="H833" s="94">
        <v>298689957</v>
      </c>
      <c r="I833" s="94">
        <v>298689957</v>
      </c>
      <c r="J833" s="85">
        <v>89.999999000000003</v>
      </c>
      <c r="K833" s="85" t="s">
        <v>21</v>
      </c>
      <c r="L833" s="30">
        <v>268820958.31310046</v>
      </c>
      <c r="M833" s="85">
        <v>100</v>
      </c>
      <c r="N833" s="94">
        <v>20</v>
      </c>
      <c r="O833" s="30">
        <v>59737991.399999999</v>
      </c>
      <c r="P833" s="30">
        <v>53764191.66262009</v>
      </c>
    </row>
    <row r="834" spans="1:16" x14ac:dyDescent="0.2">
      <c r="A834" s="85" t="s">
        <v>2892</v>
      </c>
      <c r="B834" s="147" t="s">
        <v>1150</v>
      </c>
      <c r="C834" s="276" t="s">
        <v>2779</v>
      </c>
      <c r="D834" s="92" t="s">
        <v>269</v>
      </c>
      <c r="E834" s="93">
        <v>43831</v>
      </c>
      <c r="F834" s="93">
        <v>44469</v>
      </c>
      <c r="G834" s="93">
        <v>44008</v>
      </c>
      <c r="H834" s="94">
        <v>48000349</v>
      </c>
      <c r="I834" s="94">
        <v>48000349</v>
      </c>
      <c r="J834" s="85">
        <v>89.999994000000001</v>
      </c>
      <c r="K834" s="85" t="s">
        <v>21</v>
      </c>
      <c r="L834" s="30">
        <v>43200311.219979055</v>
      </c>
      <c r="M834" s="85">
        <v>100</v>
      </c>
      <c r="N834" s="94">
        <v>20</v>
      </c>
      <c r="O834" s="30">
        <v>9600069.8000000007</v>
      </c>
      <c r="P834" s="30">
        <v>8640062.2439958099</v>
      </c>
    </row>
    <row r="835" spans="1:16" ht="25.5" x14ac:dyDescent="0.2">
      <c r="A835" s="85" t="s">
        <v>2892</v>
      </c>
      <c r="B835" s="147" t="s">
        <v>2780</v>
      </c>
      <c r="C835" s="276" t="s">
        <v>2781</v>
      </c>
      <c r="D835" s="92" t="s">
        <v>1162</v>
      </c>
      <c r="E835" s="93">
        <v>43862</v>
      </c>
      <c r="F835" s="93">
        <v>44408</v>
      </c>
      <c r="G835" s="93">
        <v>44008</v>
      </c>
      <c r="H835" s="94">
        <v>51440050</v>
      </c>
      <c r="I835" s="94">
        <v>51440050</v>
      </c>
      <c r="J835" s="85">
        <v>90</v>
      </c>
      <c r="K835" s="85" t="s">
        <v>21</v>
      </c>
      <c r="L835" s="30">
        <v>46296045</v>
      </c>
      <c r="M835" s="85">
        <v>100</v>
      </c>
      <c r="N835" s="94">
        <v>20</v>
      </c>
      <c r="O835" s="30">
        <v>10288010</v>
      </c>
      <c r="P835" s="30">
        <v>9259209</v>
      </c>
    </row>
    <row r="836" spans="1:16" ht="25.5" x14ac:dyDescent="0.2">
      <c r="A836" s="85" t="s">
        <v>2888</v>
      </c>
      <c r="B836" s="147" t="s">
        <v>2782</v>
      </c>
      <c r="C836" s="276" t="s">
        <v>2783</v>
      </c>
      <c r="D836" s="92" t="s">
        <v>2984</v>
      </c>
      <c r="E836" s="93">
        <v>44136</v>
      </c>
      <c r="F836" s="93">
        <v>44469</v>
      </c>
      <c r="G836" s="93">
        <v>44053</v>
      </c>
      <c r="H836" s="94">
        <v>105000000</v>
      </c>
      <c r="I836" s="94">
        <v>105000000</v>
      </c>
      <c r="J836" s="85">
        <v>89.999998000000005</v>
      </c>
      <c r="K836" s="85" t="s">
        <v>21</v>
      </c>
      <c r="L836" s="30">
        <v>94499997.900000006</v>
      </c>
      <c r="M836" s="85">
        <v>100</v>
      </c>
      <c r="N836" s="94">
        <v>20</v>
      </c>
      <c r="O836" s="30">
        <v>21000000</v>
      </c>
      <c r="P836" s="30">
        <v>18899999.579999998</v>
      </c>
    </row>
    <row r="837" spans="1:16" ht="25.5" x14ac:dyDescent="0.2">
      <c r="A837" s="85" t="s">
        <v>2888</v>
      </c>
      <c r="B837" s="147" t="s">
        <v>966</v>
      </c>
      <c r="C837" s="276" t="s">
        <v>2784</v>
      </c>
      <c r="D837" s="92" t="s">
        <v>967</v>
      </c>
      <c r="E837" s="93">
        <v>44075</v>
      </c>
      <c r="F837" s="93">
        <v>44530</v>
      </c>
      <c r="G837" s="93">
        <v>44053</v>
      </c>
      <c r="H837" s="94">
        <v>70000000</v>
      </c>
      <c r="I837" s="94">
        <v>70000000</v>
      </c>
      <c r="J837" s="85">
        <v>89.999995999999996</v>
      </c>
      <c r="K837" s="85" t="s">
        <v>21</v>
      </c>
      <c r="L837" s="30">
        <v>62999997.200000003</v>
      </c>
      <c r="M837" s="85">
        <v>100</v>
      </c>
      <c r="N837" s="94">
        <v>20</v>
      </c>
      <c r="O837" s="30">
        <v>14000000</v>
      </c>
      <c r="P837" s="30">
        <v>12599999.439999999</v>
      </c>
    </row>
    <row r="838" spans="1:16" x14ac:dyDescent="0.2">
      <c r="A838" s="85" t="s">
        <v>2896</v>
      </c>
      <c r="B838" s="147" t="s">
        <v>2785</v>
      </c>
      <c r="C838" s="276" t="s">
        <v>2786</v>
      </c>
      <c r="D838" s="92" t="s">
        <v>2985</v>
      </c>
      <c r="E838" s="93">
        <v>43831</v>
      </c>
      <c r="F838" s="93">
        <v>44561</v>
      </c>
      <c r="G838" s="93">
        <v>44008</v>
      </c>
      <c r="H838" s="94">
        <v>281723824</v>
      </c>
      <c r="I838" s="94">
        <v>281723824</v>
      </c>
      <c r="J838" s="85">
        <v>90</v>
      </c>
      <c r="K838" s="85" t="s">
        <v>21</v>
      </c>
      <c r="L838" s="30">
        <v>253551441.59999999</v>
      </c>
      <c r="M838" s="85">
        <v>100</v>
      </c>
      <c r="N838" s="94">
        <v>20</v>
      </c>
      <c r="O838" s="30">
        <v>56344764.799999997</v>
      </c>
      <c r="P838" s="30">
        <v>50710288.32</v>
      </c>
    </row>
    <row r="839" spans="1:16" x14ac:dyDescent="0.2">
      <c r="A839" s="85" t="s">
        <v>2896</v>
      </c>
      <c r="B839" s="147" t="s">
        <v>2787</v>
      </c>
      <c r="C839" s="276" t="s">
        <v>2788</v>
      </c>
      <c r="D839" s="92" t="s">
        <v>2986</v>
      </c>
      <c r="E839" s="93">
        <v>43831</v>
      </c>
      <c r="F839" s="93">
        <v>44530</v>
      </c>
      <c r="G839" s="93">
        <v>44008</v>
      </c>
      <c r="H839" s="94">
        <v>299931450</v>
      </c>
      <c r="I839" s="94">
        <v>299931450</v>
      </c>
      <c r="J839" s="85">
        <v>90</v>
      </c>
      <c r="K839" s="85" t="s">
        <v>21</v>
      </c>
      <c r="L839" s="30">
        <v>269938305</v>
      </c>
      <c r="M839" s="85">
        <v>100</v>
      </c>
      <c r="N839" s="94">
        <v>20</v>
      </c>
      <c r="O839" s="30">
        <v>59986290</v>
      </c>
      <c r="P839" s="30">
        <v>53987661</v>
      </c>
    </row>
    <row r="840" spans="1:16" x14ac:dyDescent="0.2">
      <c r="A840" s="85" t="s">
        <v>2896</v>
      </c>
      <c r="B840" s="147" t="s">
        <v>2789</v>
      </c>
      <c r="C840" s="276" t="s">
        <v>2790</v>
      </c>
      <c r="D840" s="92" t="s">
        <v>2987</v>
      </c>
      <c r="E840" s="93">
        <v>43831</v>
      </c>
      <c r="F840" s="93">
        <v>44377</v>
      </c>
      <c r="G840" s="93">
        <v>44008</v>
      </c>
      <c r="H840" s="94">
        <v>110270573</v>
      </c>
      <c r="I840" s="94">
        <v>110270573</v>
      </c>
      <c r="J840" s="85">
        <v>89.999999000000003</v>
      </c>
      <c r="K840" s="85" t="s">
        <v>21</v>
      </c>
      <c r="L840" s="30">
        <v>99243514.597294271</v>
      </c>
      <c r="M840" s="85">
        <v>100</v>
      </c>
      <c r="N840" s="94">
        <v>20</v>
      </c>
      <c r="O840" s="30">
        <v>22054114.600000001</v>
      </c>
      <c r="P840" s="30">
        <v>19848702.919458855</v>
      </c>
    </row>
    <row r="841" spans="1:16" ht="25.5" x14ac:dyDescent="0.2">
      <c r="A841" s="85" t="s">
        <v>2896</v>
      </c>
      <c r="B841" s="147" t="s">
        <v>2791</v>
      </c>
      <c r="C841" s="276" t="s">
        <v>2792</v>
      </c>
      <c r="D841" s="92" t="s">
        <v>2988</v>
      </c>
      <c r="E841" s="93">
        <v>43891</v>
      </c>
      <c r="F841" s="93">
        <v>44469</v>
      </c>
      <c r="G841" s="93">
        <v>44008</v>
      </c>
      <c r="H841" s="94">
        <v>299988019</v>
      </c>
      <c r="I841" s="94">
        <v>299988019</v>
      </c>
      <c r="J841" s="85">
        <v>90</v>
      </c>
      <c r="K841" s="85" t="s">
        <v>21</v>
      </c>
      <c r="L841" s="30">
        <v>269989217.10000002</v>
      </c>
      <c r="M841" s="85">
        <v>100</v>
      </c>
      <c r="N841" s="94">
        <v>20</v>
      </c>
      <c r="O841" s="30">
        <v>59997603.799999997</v>
      </c>
      <c r="P841" s="30">
        <v>53997843.420000002</v>
      </c>
    </row>
    <row r="842" spans="1:16" x14ac:dyDescent="0.2">
      <c r="A842" s="85" t="s">
        <v>2888</v>
      </c>
      <c r="B842" s="147" t="s">
        <v>2793</v>
      </c>
      <c r="C842" s="276" t="s">
        <v>2794</v>
      </c>
      <c r="D842" s="92" t="s">
        <v>2989</v>
      </c>
      <c r="E842" s="93">
        <v>44075</v>
      </c>
      <c r="F842" s="93">
        <v>44501</v>
      </c>
      <c r="G842" s="93">
        <v>44053</v>
      </c>
      <c r="H842" s="94">
        <v>60000000</v>
      </c>
      <c r="I842" s="94">
        <v>60000000</v>
      </c>
      <c r="J842" s="85">
        <v>89.999996999999993</v>
      </c>
      <c r="K842" s="85" t="s">
        <v>21</v>
      </c>
      <c r="L842" s="30">
        <v>53999998.200000003</v>
      </c>
      <c r="M842" s="85">
        <v>100</v>
      </c>
      <c r="N842" s="94">
        <v>20</v>
      </c>
      <c r="O842" s="30">
        <v>12000000</v>
      </c>
      <c r="P842" s="30">
        <v>10799999.640000001</v>
      </c>
    </row>
    <row r="843" spans="1:16" ht="25.5" x14ac:dyDescent="0.2">
      <c r="A843" s="85" t="s">
        <v>2896</v>
      </c>
      <c r="B843" s="147" t="s">
        <v>2795</v>
      </c>
      <c r="C843" s="276" t="s">
        <v>2796</v>
      </c>
      <c r="D843" s="92" t="s">
        <v>2990</v>
      </c>
      <c r="E843" s="93">
        <v>43922</v>
      </c>
      <c r="F843" s="93">
        <v>44561</v>
      </c>
      <c r="G843" s="93">
        <v>44008</v>
      </c>
      <c r="H843" s="94">
        <v>195400944</v>
      </c>
      <c r="I843" s="94">
        <v>195400944</v>
      </c>
      <c r="J843" s="85">
        <v>90</v>
      </c>
      <c r="K843" s="85" t="s">
        <v>21</v>
      </c>
      <c r="L843" s="30">
        <v>175860849.59999999</v>
      </c>
      <c r="M843" s="85">
        <v>100</v>
      </c>
      <c r="N843" s="94">
        <v>20</v>
      </c>
      <c r="O843" s="30">
        <v>39080188.799999997</v>
      </c>
      <c r="P843" s="30">
        <v>35172169.920000002</v>
      </c>
    </row>
    <row r="844" spans="1:16" ht="25.5" x14ac:dyDescent="0.2">
      <c r="A844" s="85" t="s">
        <v>2886</v>
      </c>
      <c r="B844" s="147" t="s">
        <v>2797</v>
      </c>
      <c r="C844" s="276" t="s">
        <v>2798</v>
      </c>
      <c r="D844" s="92" t="s">
        <v>2991</v>
      </c>
      <c r="E844" s="93">
        <v>43845</v>
      </c>
      <c r="F844" s="93">
        <v>44469</v>
      </c>
      <c r="G844" s="93">
        <v>44042</v>
      </c>
      <c r="H844" s="94">
        <v>118392857</v>
      </c>
      <c r="I844" s="94">
        <v>118392857</v>
      </c>
      <c r="J844" s="85">
        <v>89.999995999999996</v>
      </c>
      <c r="K844" s="85" t="s">
        <v>21</v>
      </c>
      <c r="L844" s="30">
        <v>106553566.56428571</v>
      </c>
      <c r="M844" s="85">
        <v>100</v>
      </c>
      <c r="N844" s="94">
        <v>20</v>
      </c>
      <c r="O844" s="30">
        <v>23678571.399999999</v>
      </c>
      <c r="P844" s="30">
        <v>21310713.31285714</v>
      </c>
    </row>
    <row r="845" spans="1:16" x14ac:dyDescent="0.2">
      <c r="A845" s="85" t="s">
        <v>2864</v>
      </c>
      <c r="B845" s="147" t="s">
        <v>2799</v>
      </c>
      <c r="C845" s="276" t="s">
        <v>2800</v>
      </c>
      <c r="D845" s="92" t="s">
        <v>2992</v>
      </c>
      <c r="E845" s="93">
        <v>43891</v>
      </c>
      <c r="F845" s="93">
        <v>44469</v>
      </c>
      <c r="G845" s="93">
        <v>44019</v>
      </c>
      <c r="H845" s="94">
        <v>100000000</v>
      </c>
      <c r="I845" s="94">
        <v>100000000</v>
      </c>
      <c r="J845" s="85">
        <v>89.999999000000003</v>
      </c>
      <c r="K845" s="85" t="s">
        <v>21</v>
      </c>
      <c r="L845" s="30">
        <v>89999999</v>
      </c>
      <c r="M845" s="85">
        <v>100</v>
      </c>
      <c r="N845" s="94">
        <v>20</v>
      </c>
      <c r="O845" s="30">
        <v>20000000</v>
      </c>
      <c r="P845" s="30">
        <v>17999999.800000001</v>
      </c>
    </row>
    <row r="846" spans="1:16" x14ac:dyDescent="0.2">
      <c r="A846" s="85" t="s">
        <v>2886</v>
      </c>
      <c r="B846" s="147" t="s">
        <v>728</v>
      </c>
      <c r="C846" s="276" t="s">
        <v>2801</v>
      </c>
      <c r="D846" s="92" t="s">
        <v>729</v>
      </c>
      <c r="E846" s="93">
        <v>43861</v>
      </c>
      <c r="F846" s="93">
        <v>44956</v>
      </c>
      <c r="G846" s="93">
        <v>43984</v>
      </c>
      <c r="H846" s="94">
        <v>199565000</v>
      </c>
      <c r="I846" s="94">
        <v>199565000</v>
      </c>
      <c r="J846" s="85">
        <v>90</v>
      </c>
      <c r="K846" s="85" t="s">
        <v>21</v>
      </c>
      <c r="L846" s="30">
        <v>179608500</v>
      </c>
      <c r="M846" s="85">
        <v>100</v>
      </c>
      <c r="N846" s="94">
        <v>20</v>
      </c>
      <c r="O846" s="30">
        <v>39913000</v>
      </c>
      <c r="P846" s="30">
        <v>35921700</v>
      </c>
    </row>
    <row r="847" spans="1:16" x14ac:dyDescent="0.2">
      <c r="A847" s="85" t="s">
        <v>2864</v>
      </c>
      <c r="B847" s="147" t="s">
        <v>880</v>
      </c>
      <c r="C847" s="276" t="s">
        <v>2802</v>
      </c>
      <c r="D847" s="92" t="s">
        <v>881</v>
      </c>
      <c r="E847" s="93">
        <v>43922</v>
      </c>
      <c r="F847" s="93">
        <v>44471</v>
      </c>
      <c r="G847" s="93">
        <v>44019</v>
      </c>
      <c r="H847" s="94">
        <v>79737052</v>
      </c>
      <c r="I847" s="94">
        <v>79737052</v>
      </c>
      <c r="J847" s="85">
        <v>89.999998000000005</v>
      </c>
      <c r="K847" s="85" t="s">
        <v>21</v>
      </c>
      <c r="L847" s="30">
        <v>71763345.205258965</v>
      </c>
      <c r="M847" s="85">
        <v>100</v>
      </c>
      <c r="N847" s="94">
        <v>20</v>
      </c>
      <c r="O847" s="30">
        <v>15947410.4</v>
      </c>
      <c r="P847" s="30">
        <v>14352669.041051794</v>
      </c>
    </row>
    <row r="848" spans="1:16" ht="38.25" x14ac:dyDescent="0.2">
      <c r="A848" s="85" t="s">
        <v>2888</v>
      </c>
      <c r="B848" s="147" t="s">
        <v>980</v>
      </c>
      <c r="C848" s="276" t="s">
        <v>2803</v>
      </c>
      <c r="D848" s="92" t="s">
        <v>981</v>
      </c>
      <c r="E848" s="93">
        <v>44075</v>
      </c>
      <c r="F848" s="93">
        <v>44501</v>
      </c>
      <c r="G848" s="93">
        <v>44053</v>
      </c>
      <c r="H848" s="94">
        <v>35000000</v>
      </c>
      <c r="I848" s="94">
        <v>35000000</v>
      </c>
      <c r="J848" s="85">
        <v>90</v>
      </c>
      <c r="K848" s="85" t="s">
        <v>21</v>
      </c>
      <c r="L848" s="30">
        <v>31500000</v>
      </c>
      <c r="M848" s="85">
        <v>100</v>
      </c>
      <c r="N848" s="94">
        <v>20</v>
      </c>
      <c r="O848" s="30">
        <v>7000000</v>
      </c>
      <c r="P848" s="30">
        <v>6300000</v>
      </c>
    </row>
    <row r="849" spans="1:16" x14ac:dyDescent="0.2">
      <c r="A849" s="85" t="s">
        <v>2888</v>
      </c>
      <c r="B849" s="147" t="s">
        <v>2804</v>
      </c>
      <c r="C849" s="276" t="s">
        <v>2805</v>
      </c>
      <c r="D849" s="92" t="s">
        <v>2993</v>
      </c>
      <c r="E849" s="93">
        <v>43983</v>
      </c>
      <c r="F849" s="93">
        <v>44439</v>
      </c>
      <c r="G849" s="93">
        <v>44053</v>
      </c>
      <c r="H849" s="94">
        <v>80000000</v>
      </c>
      <c r="I849" s="94">
        <v>80000000</v>
      </c>
      <c r="J849" s="85">
        <v>90</v>
      </c>
      <c r="K849" s="85" t="s">
        <v>21</v>
      </c>
      <c r="L849" s="30">
        <v>72000000</v>
      </c>
      <c r="M849" s="85">
        <v>100</v>
      </c>
      <c r="N849" s="94">
        <v>20</v>
      </c>
      <c r="O849" s="30">
        <v>16000000</v>
      </c>
      <c r="P849" s="30">
        <v>14400000</v>
      </c>
    </row>
    <row r="850" spans="1:16" ht="25.5" x14ac:dyDescent="0.2">
      <c r="A850" s="85" t="s">
        <v>2886</v>
      </c>
      <c r="B850" s="147" t="s">
        <v>2806</v>
      </c>
      <c r="C850" s="276" t="s">
        <v>2807</v>
      </c>
      <c r="D850" s="92" t="s">
        <v>2994</v>
      </c>
      <c r="E850" s="93">
        <v>43845</v>
      </c>
      <c r="F850" s="93">
        <v>44469</v>
      </c>
      <c r="G850" s="93">
        <v>44042</v>
      </c>
      <c r="H850" s="94">
        <v>178095238</v>
      </c>
      <c r="I850" s="94">
        <v>178095238</v>
      </c>
      <c r="J850" s="85">
        <v>89.999996999999993</v>
      </c>
      <c r="K850" s="85" t="s">
        <v>21</v>
      </c>
      <c r="L850" s="30">
        <v>160285708.85714284</v>
      </c>
      <c r="M850" s="85">
        <v>100</v>
      </c>
      <c r="N850" s="94">
        <v>20</v>
      </c>
      <c r="O850" s="30">
        <v>35619047.600000001</v>
      </c>
      <c r="P850" s="30">
        <v>32057141.771428566</v>
      </c>
    </row>
    <row r="851" spans="1:16" ht="25.5" x14ac:dyDescent="0.2">
      <c r="A851" s="85" t="s">
        <v>2864</v>
      </c>
      <c r="B851" s="147" t="s">
        <v>2808</v>
      </c>
      <c r="C851" s="276" t="s">
        <v>2809</v>
      </c>
      <c r="D851" s="92" t="s">
        <v>2995</v>
      </c>
      <c r="E851" s="93">
        <v>43831</v>
      </c>
      <c r="F851" s="93">
        <v>44529</v>
      </c>
      <c r="G851" s="93">
        <v>44019</v>
      </c>
      <c r="H851" s="94">
        <v>99996792</v>
      </c>
      <c r="I851" s="94">
        <v>99996792</v>
      </c>
      <c r="J851" s="85">
        <v>89.999999000000003</v>
      </c>
      <c r="K851" s="85" t="s">
        <v>21</v>
      </c>
      <c r="L851" s="30">
        <v>89997111.800032079</v>
      </c>
      <c r="M851" s="85">
        <v>100</v>
      </c>
      <c r="N851" s="94">
        <v>20</v>
      </c>
      <c r="O851" s="30">
        <v>19999358.399999999</v>
      </c>
      <c r="P851" s="30">
        <v>17999422.360006414</v>
      </c>
    </row>
    <row r="852" spans="1:16" x14ac:dyDescent="0.2">
      <c r="A852" s="85" t="s">
        <v>2892</v>
      </c>
      <c r="B852" s="147" t="s">
        <v>2810</v>
      </c>
      <c r="C852" s="276" t="s">
        <v>2811</v>
      </c>
      <c r="D852" s="92" t="s">
        <v>1164</v>
      </c>
      <c r="E852" s="93">
        <v>43862</v>
      </c>
      <c r="F852" s="93">
        <v>44408</v>
      </c>
      <c r="G852" s="93">
        <v>44008</v>
      </c>
      <c r="H852" s="94">
        <v>360000000</v>
      </c>
      <c r="I852" s="94">
        <v>360000000</v>
      </c>
      <c r="J852" s="85">
        <v>89.999999000000003</v>
      </c>
      <c r="K852" s="85" t="s">
        <v>21</v>
      </c>
      <c r="L852" s="30">
        <v>323999996.39999998</v>
      </c>
      <c r="M852" s="85">
        <v>100</v>
      </c>
      <c r="N852" s="94">
        <v>20</v>
      </c>
      <c r="O852" s="30">
        <v>72000000</v>
      </c>
      <c r="P852" s="30">
        <v>64799999.280000001</v>
      </c>
    </row>
    <row r="853" spans="1:16" x14ac:dyDescent="0.2">
      <c r="A853" s="85" t="s">
        <v>2886</v>
      </c>
      <c r="B853" s="147" t="s">
        <v>2812</v>
      </c>
      <c r="C853" s="276" t="s">
        <v>2813</v>
      </c>
      <c r="D853" s="92" t="s">
        <v>2996</v>
      </c>
      <c r="E853" s="93">
        <v>43861</v>
      </c>
      <c r="F853" s="93">
        <v>44956</v>
      </c>
      <c r="G853" s="93">
        <v>43984</v>
      </c>
      <c r="H853" s="94">
        <v>196553830</v>
      </c>
      <c r="I853" s="94">
        <v>196553830</v>
      </c>
      <c r="J853" s="85">
        <v>90</v>
      </c>
      <c r="K853" s="85" t="s">
        <v>21</v>
      </c>
      <c r="L853" s="30">
        <v>176898447</v>
      </c>
      <c r="M853" s="85">
        <v>100</v>
      </c>
      <c r="N853" s="94">
        <v>20</v>
      </c>
      <c r="O853" s="30">
        <v>39310766</v>
      </c>
      <c r="P853" s="30">
        <v>35379689.399999999</v>
      </c>
    </row>
    <row r="854" spans="1:16" x14ac:dyDescent="0.2">
      <c r="A854" s="85" t="s">
        <v>2866</v>
      </c>
      <c r="B854" s="147" t="s">
        <v>2814</v>
      </c>
      <c r="C854" s="276" t="s">
        <v>2815</v>
      </c>
      <c r="D854" s="92" t="s">
        <v>2997</v>
      </c>
      <c r="E854" s="93">
        <v>43891</v>
      </c>
      <c r="F854" s="93">
        <v>44196</v>
      </c>
      <c r="G854" s="93">
        <v>44076</v>
      </c>
      <c r="H854" s="94">
        <v>197158184</v>
      </c>
      <c r="I854" s="94">
        <v>197158184</v>
      </c>
      <c r="J854" s="85">
        <v>90</v>
      </c>
      <c r="K854" s="85" t="s">
        <v>21</v>
      </c>
      <c r="L854" s="30">
        <v>177442365.59999999</v>
      </c>
      <c r="M854" s="85">
        <v>100</v>
      </c>
      <c r="N854" s="94">
        <v>20</v>
      </c>
      <c r="O854" s="30">
        <v>39431636.799999997</v>
      </c>
      <c r="P854" s="30">
        <v>35488473.119999997</v>
      </c>
    </row>
    <row r="855" spans="1:16" x14ac:dyDescent="0.2">
      <c r="A855" s="85" t="s">
        <v>2866</v>
      </c>
      <c r="B855" s="147" t="s">
        <v>2816</v>
      </c>
      <c r="C855" s="276" t="s">
        <v>2817</v>
      </c>
      <c r="D855" s="92" t="s">
        <v>2998</v>
      </c>
      <c r="E855" s="93">
        <v>43922</v>
      </c>
      <c r="F855" s="93">
        <v>44651</v>
      </c>
      <c r="G855" s="93">
        <v>44076</v>
      </c>
      <c r="H855" s="94">
        <v>112125540</v>
      </c>
      <c r="I855" s="94">
        <v>112125540</v>
      </c>
      <c r="J855" s="85">
        <v>89.999999000000003</v>
      </c>
      <c r="K855" s="85" t="s">
        <v>21</v>
      </c>
      <c r="L855" s="30">
        <v>100912984.8787446</v>
      </c>
      <c r="M855" s="85">
        <v>100</v>
      </c>
      <c r="N855" s="94">
        <v>20</v>
      </c>
      <c r="O855" s="30">
        <v>22425108</v>
      </c>
      <c r="P855" s="30">
        <v>20182596.975748919</v>
      </c>
    </row>
    <row r="856" spans="1:16" x14ac:dyDescent="0.2">
      <c r="A856" s="85" t="s">
        <v>2866</v>
      </c>
      <c r="B856" s="147" t="s">
        <v>2818</v>
      </c>
      <c r="C856" s="276" t="s">
        <v>2819</v>
      </c>
      <c r="D856" s="92" t="s">
        <v>2999</v>
      </c>
      <c r="E856" s="93">
        <v>43864</v>
      </c>
      <c r="F856" s="93">
        <v>44469</v>
      </c>
      <c r="G856" s="93">
        <v>44076</v>
      </c>
      <c r="H856" s="94">
        <v>126000000</v>
      </c>
      <c r="I856" s="94">
        <v>126000000</v>
      </c>
      <c r="J856" s="85">
        <v>89.999999000000003</v>
      </c>
      <c r="K856" s="85" t="s">
        <v>21</v>
      </c>
      <c r="L856" s="30">
        <v>113399998.73999999</v>
      </c>
      <c r="M856" s="85">
        <v>100</v>
      </c>
      <c r="N856" s="94">
        <v>20</v>
      </c>
      <c r="O856" s="30">
        <v>25200000</v>
      </c>
      <c r="P856" s="30">
        <v>22679999.747999996</v>
      </c>
    </row>
    <row r="857" spans="1:16" x14ac:dyDescent="0.2">
      <c r="A857" s="85" t="s">
        <v>2866</v>
      </c>
      <c r="B857" s="147" t="s">
        <v>2820</v>
      </c>
      <c r="C857" s="276" t="s">
        <v>2821</v>
      </c>
      <c r="D857" s="92" t="s">
        <v>3000</v>
      </c>
      <c r="E857" s="93">
        <v>43891</v>
      </c>
      <c r="F857" s="93">
        <v>44621</v>
      </c>
      <c r="G857" s="93">
        <v>44076</v>
      </c>
      <c r="H857" s="94">
        <v>199975250</v>
      </c>
      <c r="I857" s="94">
        <v>199975250</v>
      </c>
      <c r="J857" s="85">
        <v>90</v>
      </c>
      <c r="K857" s="85" t="s">
        <v>21</v>
      </c>
      <c r="L857" s="30">
        <v>179977725</v>
      </c>
      <c r="M857" s="85">
        <v>100</v>
      </c>
      <c r="N857" s="94">
        <v>20</v>
      </c>
      <c r="O857" s="30">
        <v>39995050</v>
      </c>
      <c r="P857" s="30">
        <v>35995545</v>
      </c>
    </row>
    <row r="858" spans="1:16" x14ac:dyDescent="0.2">
      <c r="A858" s="85" t="s">
        <v>2866</v>
      </c>
      <c r="B858" s="147" t="s">
        <v>2822</v>
      </c>
      <c r="C858" s="276" t="s">
        <v>2823</v>
      </c>
      <c r="D858" s="92" t="s">
        <v>3001</v>
      </c>
      <c r="E858" s="93">
        <v>43922</v>
      </c>
      <c r="F858" s="93">
        <v>44408</v>
      </c>
      <c r="G858" s="93">
        <v>44076</v>
      </c>
      <c r="H858" s="94">
        <v>91987873</v>
      </c>
      <c r="I858" s="94">
        <v>91987873</v>
      </c>
      <c r="J858" s="85">
        <v>89.999999000000003</v>
      </c>
      <c r="K858" s="85" t="s">
        <v>21</v>
      </c>
      <c r="L858" s="30">
        <v>82789084.780121267</v>
      </c>
      <c r="M858" s="85">
        <v>100</v>
      </c>
      <c r="N858" s="94">
        <v>20</v>
      </c>
      <c r="O858" s="30">
        <v>18397574.600000001</v>
      </c>
      <c r="P858" s="30">
        <v>16557816.956024254</v>
      </c>
    </row>
    <row r="859" spans="1:16" x14ac:dyDescent="0.2">
      <c r="A859" s="85" t="s">
        <v>2866</v>
      </c>
      <c r="B859" s="147" t="s">
        <v>2824</v>
      </c>
      <c r="C859" s="276" t="s">
        <v>2825</v>
      </c>
      <c r="D859" s="92" t="s">
        <v>3002</v>
      </c>
      <c r="E859" s="93">
        <v>43922</v>
      </c>
      <c r="F859" s="93">
        <v>44469</v>
      </c>
      <c r="G859" s="93">
        <v>44076</v>
      </c>
      <c r="H859" s="94">
        <v>74103110</v>
      </c>
      <c r="I859" s="94">
        <v>74103110</v>
      </c>
      <c r="J859" s="85">
        <v>90</v>
      </c>
      <c r="K859" s="85" t="s">
        <v>21</v>
      </c>
      <c r="L859" s="30">
        <v>66692799</v>
      </c>
      <c r="M859" s="85">
        <v>100</v>
      </c>
      <c r="N859" s="94">
        <v>20</v>
      </c>
      <c r="O859" s="30">
        <v>14820622</v>
      </c>
      <c r="P859" s="30">
        <v>13338559.800000001</v>
      </c>
    </row>
    <row r="860" spans="1:16" x14ac:dyDescent="0.2">
      <c r="A860" s="85" t="s">
        <v>2866</v>
      </c>
      <c r="B860" s="147" t="s">
        <v>2826</v>
      </c>
      <c r="C860" s="276" t="s">
        <v>2827</v>
      </c>
      <c r="D860" s="92" t="s">
        <v>3003</v>
      </c>
      <c r="E860" s="93">
        <v>43891</v>
      </c>
      <c r="F860" s="93">
        <v>44621</v>
      </c>
      <c r="G860" s="93">
        <v>44076</v>
      </c>
      <c r="H860" s="94">
        <v>199975250</v>
      </c>
      <c r="I860" s="94">
        <v>199975250</v>
      </c>
      <c r="J860" s="85">
        <v>90</v>
      </c>
      <c r="K860" s="85" t="s">
        <v>21</v>
      </c>
      <c r="L860" s="30">
        <v>179977725</v>
      </c>
      <c r="M860" s="85">
        <v>100</v>
      </c>
      <c r="N860" s="94">
        <v>20</v>
      </c>
      <c r="O860" s="30">
        <v>39995050</v>
      </c>
      <c r="P860" s="30">
        <v>35995545</v>
      </c>
    </row>
    <row r="861" spans="1:16" ht="25.5" x14ac:dyDescent="0.2">
      <c r="A861" s="85" t="s">
        <v>2896</v>
      </c>
      <c r="B861" s="147" t="s">
        <v>2828</v>
      </c>
      <c r="C861" s="276" t="s">
        <v>2829</v>
      </c>
      <c r="D861" s="92" t="s">
        <v>3004</v>
      </c>
      <c r="E861" s="93">
        <v>43832</v>
      </c>
      <c r="F861" s="93">
        <v>44561</v>
      </c>
      <c r="G861" s="93">
        <v>44008</v>
      </c>
      <c r="H861" s="94">
        <v>219752040</v>
      </c>
      <c r="I861" s="94">
        <v>219752040</v>
      </c>
      <c r="J861" s="85">
        <v>90</v>
      </c>
      <c r="K861" s="85" t="s">
        <v>21</v>
      </c>
      <c r="L861" s="30">
        <v>197776836</v>
      </c>
      <c r="M861" s="85">
        <v>100</v>
      </c>
      <c r="N861" s="94">
        <v>20</v>
      </c>
      <c r="O861" s="30">
        <v>43950408</v>
      </c>
      <c r="P861" s="30">
        <v>39555367.200000003</v>
      </c>
    </row>
    <row r="862" spans="1:16" x14ac:dyDescent="0.2">
      <c r="A862" s="85" t="s">
        <v>2879</v>
      </c>
      <c r="B862" s="147" t="s">
        <v>2830</v>
      </c>
      <c r="C862" s="276" t="s">
        <v>2831</v>
      </c>
      <c r="D862" s="92" t="s">
        <v>1989</v>
      </c>
      <c r="E862" s="93">
        <v>43952</v>
      </c>
      <c r="F862" s="93">
        <v>44469</v>
      </c>
      <c r="G862" s="93">
        <v>44019</v>
      </c>
      <c r="H862" s="94">
        <v>30000000</v>
      </c>
      <c r="I862" s="94">
        <v>30000000</v>
      </c>
      <c r="J862" s="85">
        <v>90</v>
      </c>
      <c r="K862" s="85" t="s">
        <v>21</v>
      </c>
      <c r="L862" s="30">
        <v>27000000</v>
      </c>
      <c r="M862" s="85">
        <v>100</v>
      </c>
      <c r="N862" s="94">
        <v>20</v>
      </c>
      <c r="O862" s="30">
        <v>6000000</v>
      </c>
      <c r="P862" s="30">
        <v>5400000</v>
      </c>
    </row>
    <row r="863" spans="1:16" ht="38.25" x14ac:dyDescent="0.2">
      <c r="A863" s="85" t="s">
        <v>2896</v>
      </c>
      <c r="B863" s="147" t="s">
        <v>2832</v>
      </c>
      <c r="C863" s="276" t="s">
        <v>2833</v>
      </c>
      <c r="D863" s="92" t="s">
        <v>360</v>
      </c>
      <c r="E863" s="93">
        <v>43922</v>
      </c>
      <c r="F863" s="93">
        <v>44561</v>
      </c>
      <c r="G863" s="93">
        <v>44008</v>
      </c>
      <c r="H863" s="94">
        <v>289175733</v>
      </c>
      <c r="I863" s="94">
        <v>289175733</v>
      </c>
      <c r="J863" s="85">
        <v>90</v>
      </c>
      <c r="K863" s="85" t="s">
        <v>21</v>
      </c>
      <c r="L863" s="30">
        <v>260258159.69999999</v>
      </c>
      <c r="M863" s="85">
        <v>100</v>
      </c>
      <c r="N863" s="94">
        <v>20</v>
      </c>
      <c r="O863" s="30">
        <v>57835146.600000001</v>
      </c>
      <c r="P863" s="30">
        <v>52051631.939999998</v>
      </c>
    </row>
    <row r="864" spans="1:16" x14ac:dyDescent="0.2">
      <c r="A864" s="85" t="s">
        <v>2896</v>
      </c>
      <c r="B864" s="147" t="s">
        <v>2834</v>
      </c>
      <c r="C864" s="276" t="s">
        <v>2835</v>
      </c>
      <c r="D864" s="92" t="s">
        <v>400</v>
      </c>
      <c r="E864" s="93">
        <v>43983</v>
      </c>
      <c r="F864" s="93">
        <v>44620</v>
      </c>
      <c r="G864" s="93">
        <v>44008</v>
      </c>
      <c r="H864" s="94">
        <v>297682950</v>
      </c>
      <c r="I864" s="94">
        <v>297682950</v>
      </c>
      <c r="J864" s="85">
        <v>90</v>
      </c>
      <c r="K864" s="85" t="s">
        <v>21</v>
      </c>
      <c r="L864" s="30">
        <v>267914655</v>
      </c>
      <c r="M864" s="85">
        <v>100</v>
      </c>
      <c r="N864" s="94">
        <v>20</v>
      </c>
      <c r="O864" s="30">
        <v>59536590</v>
      </c>
      <c r="P864" s="30">
        <v>53582931</v>
      </c>
    </row>
    <row r="865" spans="1:16" x14ac:dyDescent="0.2">
      <c r="A865" s="85" t="s">
        <v>2885</v>
      </c>
      <c r="B865" s="147" t="s">
        <v>2836</v>
      </c>
      <c r="C865" s="276" t="s">
        <v>2837</v>
      </c>
      <c r="D865" s="92" t="s">
        <v>3005</v>
      </c>
      <c r="E865" s="93">
        <v>43801</v>
      </c>
      <c r="F865" s="93">
        <v>44196</v>
      </c>
      <c r="G865" s="93">
        <v>44008</v>
      </c>
      <c r="H865" s="94">
        <v>266313954</v>
      </c>
      <c r="I865" s="94">
        <v>266313954</v>
      </c>
      <c r="J865" s="85">
        <v>90</v>
      </c>
      <c r="K865" s="85" t="s">
        <v>21</v>
      </c>
      <c r="L865" s="30">
        <v>239682558.59999999</v>
      </c>
      <c r="M865" s="85">
        <v>100</v>
      </c>
      <c r="N865" s="94">
        <v>20</v>
      </c>
      <c r="O865" s="30">
        <v>53262790.799999997</v>
      </c>
      <c r="P865" s="30">
        <v>47936511.719999999</v>
      </c>
    </row>
    <row r="866" spans="1:16" x14ac:dyDescent="0.2">
      <c r="A866" s="85" t="s">
        <v>2865</v>
      </c>
      <c r="B866" s="147" t="s">
        <v>1088</v>
      </c>
      <c r="C866" s="276" t="s">
        <v>2838</v>
      </c>
      <c r="D866" s="92" t="s">
        <v>1089</v>
      </c>
      <c r="E866" s="93">
        <v>43832</v>
      </c>
      <c r="F866" s="93">
        <v>44428</v>
      </c>
      <c r="G866" s="93">
        <v>43984</v>
      </c>
      <c r="H866" s="94">
        <v>111811120</v>
      </c>
      <c r="I866" s="94">
        <v>111811120</v>
      </c>
      <c r="J866" s="85">
        <v>89.999996999999993</v>
      </c>
      <c r="K866" s="85" t="s">
        <v>21</v>
      </c>
      <c r="L866" s="30">
        <v>100630004.64566639</v>
      </c>
      <c r="M866" s="85">
        <v>100</v>
      </c>
      <c r="N866" s="94">
        <v>20</v>
      </c>
      <c r="O866" s="30">
        <v>22362224</v>
      </c>
      <c r="P866" s="30">
        <v>20126000.929133277</v>
      </c>
    </row>
    <row r="867" spans="1:16" ht="25.5" x14ac:dyDescent="0.2">
      <c r="A867" s="85" t="s">
        <v>2878</v>
      </c>
      <c r="B867" s="147" t="s">
        <v>2839</v>
      </c>
      <c r="C867" s="276" t="s">
        <v>2840</v>
      </c>
      <c r="D867" s="92" t="s">
        <v>1673</v>
      </c>
      <c r="E867" s="93">
        <v>43832</v>
      </c>
      <c r="F867" s="93">
        <v>44469</v>
      </c>
      <c r="G867" s="93">
        <v>44008</v>
      </c>
      <c r="H867" s="94">
        <v>113783745</v>
      </c>
      <c r="I867" s="94">
        <v>113783745</v>
      </c>
      <c r="J867" s="85">
        <v>90</v>
      </c>
      <c r="K867" s="85" t="s">
        <v>21</v>
      </c>
      <c r="L867" s="30">
        <v>102405370.5</v>
      </c>
      <c r="M867" s="85">
        <v>100</v>
      </c>
      <c r="N867" s="94">
        <v>20</v>
      </c>
      <c r="O867" s="30">
        <v>22756749</v>
      </c>
      <c r="P867" s="30">
        <v>20481074.100000001</v>
      </c>
    </row>
    <row r="868" spans="1:16" ht="25.5" x14ac:dyDescent="0.2">
      <c r="A868" s="85" t="s">
        <v>2864</v>
      </c>
      <c r="B868" s="147" t="s">
        <v>883</v>
      </c>
      <c r="C868" s="276" t="s">
        <v>2841</v>
      </c>
      <c r="D868" s="92" t="s">
        <v>884</v>
      </c>
      <c r="E868" s="93">
        <v>43831</v>
      </c>
      <c r="F868" s="93">
        <v>44255</v>
      </c>
      <c r="G868" s="93">
        <v>44019</v>
      </c>
      <c r="H868" s="94">
        <v>99976672</v>
      </c>
      <c r="I868" s="94">
        <v>99976672</v>
      </c>
      <c r="J868" s="85">
        <v>89.999999000000003</v>
      </c>
      <c r="K868" s="85" t="s">
        <v>21</v>
      </c>
      <c r="L868" s="30">
        <v>89979003.80023329</v>
      </c>
      <c r="M868" s="85">
        <v>100</v>
      </c>
      <c r="N868" s="94">
        <v>20</v>
      </c>
      <c r="O868" s="30">
        <v>19995334.399999999</v>
      </c>
      <c r="P868" s="30">
        <v>17995800.760046657</v>
      </c>
    </row>
    <row r="869" spans="1:16" x14ac:dyDescent="0.2">
      <c r="A869" s="85" t="s">
        <v>2879</v>
      </c>
      <c r="B869" s="147" t="s">
        <v>2842</v>
      </c>
      <c r="C869" s="276" t="s">
        <v>2843</v>
      </c>
      <c r="D869" s="92" t="s">
        <v>3006</v>
      </c>
      <c r="E869" s="93">
        <v>43952</v>
      </c>
      <c r="F869" s="93">
        <v>44469</v>
      </c>
      <c r="G869" s="93">
        <v>44019</v>
      </c>
      <c r="H869" s="94">
        <v>100000000</v>
      </c>
      <c r="I869" s="94">
        <v>100000000</v>
      </c>
      <c r="J869" s="85">
        <v>90</v>
      </c>
      <c r="K869" s="85" t="s">
        <v>21</v>
      </c>
      <c r="L869" s="30">
        <v>90000000</v>
      </c>
      <c r="M869" s="85">
        <v>100</v>
      </c>
      <c r="N869" s="94">
        <v>20</v>
      </c>
      <c r="O869" s="30">
        <v>20000000</v>
      </c>
      <c r="P869" s="30">
        <v>18000000</v>
      </c>
    </row>
    <row r="870" spans="1:16" ht="25.5" x14ac:dyDescent="0.2">
      <c r="A870" s="85" t="s">
        <v>2878</v>
      </c>
      <c r="B870" s="147" t="s">
        <v>2844</v>
      </c>
      <c r="C870" s="276" t="s">
        <v>2845</v>
      </c>
      <c r="D870" s="92" t="s">
        <v>3007</v>
      </c>
      <c r="E870" s="93">
        <v>43799</v>
      </c>
      <c r="F870" s="93">
        <v>44530</v>
      </c>
      <c r="G870" s="93">
        <v>44008</v>
      </c>
      <c r="H870" s="94">
        <v>84202628</v>
      </c>
      <c r="I870" s="94">
        <v>84202628</v>
      </c>
      <c r="J870" s="85">
        <v>89.999994000000001</v>
      </c>
      <c r="K870" s="85" t="s">
        <v>21</v>
      </c>
      <c r="L870" s="30">
        <v>75782360.147842318</v>
      </c>
      <c r="M870" s="85">
        <v>100</v>
      </c>
      <c r="N870" s="94">
        <v>20</v>
      </c>
      <c r="O870" s="30">
        <v>16840525.600000001</v>
      </c>
      <c r="P870" s="30">
        <v>15156472.029568462</v>
      </c>
    </row>
    <row r="871" spans="1:16" ht="25.5" x14ac:dyDescent="0.2">
      <c r="A871" s="85" t="s">
        <v>2865</v>
      </c>
      <c r="B871" s="147" t="s">
        <v>1915</v>
      </c>
      <c r="C871" s="276" t="s">
        <v>2846</v>
      </c>
      <c r="D871" s="92" t="s">
        <v>1916</v>
      </c>
      <c r="E871" s="93">
        <v>43845</v>
      </c>
      <c r="F871" s="93">
        <v>44500</v>
      </c>
      <c r="G871" s="93">
        <v>43984</v>
      </c>
      <c r="H871" s="94">
        <v>263597549</v>
      </c>
      <c r="I871" s="94">
        <v>263597549</v>
      </c>
      <c r="J871" s="85">
        <v>89.999998000000005</v>
      </c>
      <c r="K871" s="85" t="s">
        <v>21</v>
      </c>
      <c r="L871" s="30">
        <v>237237788.82804906</v>
      </c>
      <c r="M871" s="85">
        <v>100</v>
      </c>
      <c r="N871" s="94">
        <v>20</v>
      </c>
      <c r="O871" s="30">
        <v>52719509.799999997</v>
      </c>
      <c r="P871" s="30">
        <v>47447557.765609816</v>
      </c>
    </row>
    <row r="872" spans="1:16" x14ac:dyDescent="0.2">
      <c r="A872" s="85" t="s">
        <v>2896</v>
      </c>
      <c r="B872" s="147" t="s">
        <v>1650</v>
      </c>
      <c r="C872" s="276" t="s">
        <v>2847</v>
      </c>
      <c r="D872" s="92" t="s">
        <v>1651</v>
      </c>
      <c r="E872" s="93">
        <v>44013</v>
      </c>
      <c r="F872" s="93">
        <v>44742</v>
      </c>
      <c r="G872" s="93">
        <v>44008</v>
      </c>
      <c r="H872" s="94">
        <v>396758380</v>
      </c>
      <c r="I872" s="94">
        <v>396758380</v>
      </c>
      <c r="J872" s="85">
        <v>90</v>
      </c>
      <c r="K872" s="85" t="s">
        <v>21</v>
      </c>
      <c r="L872" s="30">
        <v>357082542</v>
      </c>
      <c r="M872" s="85">
        <v>100</v>
      </c>
      <c r="N872" s="94">
        <v>20</v>
      </c>
      <c r="O872" s="30">
        <v>79351676</v>
      </c>
      <c r="P872" s="30">
        <v>71416508.400000006</v>
      </c>
    </row>
    <row r="873" spans="1:16" x14ac:dyDescent="0.2">
      <c r="A873" s="85" t="s">
        <v>2896</v>
      </c>
      <c r="B873" s="147" t="s">
        <v>1634</v>
      </c>
      <c r="C873" s="276" t="s">
        <v>2848</v>
      </c>
      <c r="D873" s="92" t="s">
        <v>358</v>
      </c>
      <c r="E873" s="93">
        <v>43891</v>
      </c>
      <c r="F873" s="93">
        <v>44469</v>
      </c>
      <c r="G873" s="93">
        <v>44008</v>
      </c>
      <c r="H873" s="94">
        <v>138833277</v>
      </c>
      <c r="I873" s="94">
        <v>138833277</v>
      </c>
      <c r="J873" s="85">
        <v>89.999999000000003</v>
      </c>
      <c r="K873" s="85" t="s">
        <v>21</v>
      </c>
      <c r="L873" s="30">
        <v>124949947.91166723</v>
      </c>
      <c r="M873" s="85">
        <v>100</v>
      </c>
      <c r="N873" s="94">
        <v>20</v>
      </c>
      <c r="O873" s="30">
        <v>27766655.399999999</v>
      </c>
      <c r="P873" s="30">
        <v>24989989.582333446</v>
      </c>
    </row>
    <row r="874" spans="1:16" ht="25.5" x14ac:dyDescent="0.2">
      <c r="A874" s="85" t="s">
        <v>2885</v>
      </c>
      <c r="B874" s="147" t="s">
        <v>1469</v>
      </c>
      <c r="C874" s="276" t="s">
        <v>2849</v>
      </c>
      <c r="D874" s="92" t="s">
        <v>1470</v>
      </c>
      <c r="E874" s="93">
        <v>43831</v>
      </c>
      <c r="F874" s="93">
        <v>44408</v>
      </c>
      <c r="G874" s="93">
        <v>44008</v>
      </c>
      <c r="H874" s="94">
        <v>244475000</v>
      </c>
      <c r="I874" s="94">
        <v>244475000</v>
      </c>
      <c r="J874" s="85">
        <v>89.999999000000003</v>
      </c>
      <c r="K874" s="85" t="s">
        <v>21</v>
      </c>
      <c r="L874" s="30">
        <v>220027497.55525002</v>
      </c>
      <c r="M874" s="85">
        <v>100</v>
      </c>
      <c r="N874" s="94">
        <v>20</v>
      </c>
      <c r="O874" s="30">
        <v>48895000</v>
      </c>
      <c r="P874" s="30">
        <v>44005499.511050008</v>
      </c>
    </row>
    <row r="875" spans="1:16" ht="25.5" x14ac:dyDescent="0.2">
      <c r="A875" s="85" t="s">
        <v>2889</v>
      </c>
      <c r="B875" s="147" t="s">
        <v>1398</v>
      </c>
      <c r="C875" s="276" t="s">
        <v>2850</v>
      </c>
      <c r="D875" s="92" t="s">
        <v>1399</v>
      </c>
      <c r="E875" s="93">
        <v>43864</v>
      </c>
      <c r="F875" s="93">
        <v>44180</v>
      </c>
      <c r="G875" s="93">
        <v>44019</v>
      </c>
      <c r="H875" s="94">
        <v>192000000</v>
      </c>
      <c r="I875" s="94">
        <v>192000000</v>
      </c>
      <c r="J875" s="85">
        <v>89.999999000000003</v>
      </c>
      <c r="K875" s="85" t="s">
        <v>21</v>
      </c>
      <c r="L875" s="30">
        <v>172799998.08000001</v>
      </c>
      <c r="M875" s="85">
        <v>100</v>
      </c>
      <c r="N875" s="94">
        <v>20</v>
      </c>
      <c r="O875" s="30">
        <v>38400000</v>
      </c>
      <c r="P875" s="30">
        <v>34559999.616000004</v>
      </c>
    </row>
    <row r="876" spans="1:16" ht="25.5" x14ac:dyDescent="0.2">
      <c r="A876" s="85" t="s">
        <v>2878</v>
      </c>
      <c r="B876" s="147" t="s">
        <v>1690</v>
      </c>
      <c r="C876" s="276" t="s">
        <v>2851</v>
      </c>
      <c r="D876" s="92" t="s">
        <v>1691</v>
      </c>
      <c r="E876" s="93">
        <v>43739</v>
      </c>
      <c r="F876" s="93">
        <v>44439</v>
      </c>
      <c r="G876" s="93">
        <v>44008</v>
      </c>
      <c r="H876" s="94">
        <v>39887860</v>
      </c>
      <c r="I876" s="94">
        <v>39887860</v>
      </c>
      <c r="J876" s="85">
        <v>90</v>
      </c>
      <c r="K876" s="85" t="s">
        <v>21</v>
      </c>
      <c r="L876" s="30">
        <v>35899074</v>
      </c>
      <c r="M876" s="85">
        <v>100</v>
      </c>
      <c r="N876" s="94">
        <v>20</v>
      </c>
      <c r="O876" s="30">
        <v>7977572</v>
      </c>
      <c r="P876" s="30">
        <v>7179814.7999999998</v>
      </c>
    </row>
    <row r="877" spans="1:16" ht="25.5" x14ac:dyDescent="0.2">
      <c r="A877" s="85" t="s">
        <v>2896</v>
      </c>
      <c r="B877" s="147" t="s">
        <v>2852</v>
      </c>
      <c r="C877" s="276" t="s">
        <v>2853</v>
      </c>
      <c r="D877" s="92" t="s">
        <v>3008</v>
      </c>
      <c r="E877" s="93">
        <v>43891</v>
      </c>
      <c r="F877" s="93">
        <v>44469</v>
      </c>
      <c r="G877" s="93">
        <v>44008</v>
      </c>
      <c r="H877" s="94">
        <v>144516545</v>
      </c>
      <c r="I877" s="94">
        <v>144516545</v>
      </c>
      <c r="J877" s="85">
        <v>89.999998000000005</v>
      </c>
      <c r="K877" s="85" t="s">
        <v>21</v>
      </c>
      <c r="L877" s="30">
        <v>130064887.60966912</v>
      </c>
      <c r="M877" s="85">
        <v>100</v>
      </c>
      <c r="N877" s="94">
        <v>20</v>
      </c>
      <c r="O877" s="30">
        <v>28903309</v>
      </c>
      <c r="P877" s="30">
        <v>26012977.521933824</v>
      </c>
    </row>
    <row r="878" spans="1:16" x14ac:dyDescent="0.2">
      <c r="A878" s="85" t="s">
        <v>2896</v>
      </c>
      <c r="B878" s="147" t="s">
        <v>2854</v>
      </c>
      <c r="C878" s="276" t="s">
        <v>2855</v>
      </c>
      <c r="D878" s="92" t="s">
        <v>3009</v>
      </c>
      <c r="E878" s="93">
        <v>43952</v>
      </c>
      <c r="F878" s="93">
        <v>44561</v>
      </c>
      <c r="G878" s="93">
        <v>44008</v>
      </c>
      <c r="H878" s="94">
        <v>129538012</v>
      </c>
      <c r="I878" s="94">
        <v>129538012</v>
      </c>
      <c r="J878" s="85">
        <v>89.999999000000003</v>
      </c>
      <c r="K878" s="85" t="s">
        <v>21</v>
      </c>
      <c r="L878" s="30">
        <v>116584209.50461988</v>
      </c>
      <c r="M878" s="85">
        <v>100</v>
      </c>
      <c r="N878" s="94">
        <v>20</v>
      </c>
      <c r="O878" s="30">
        <v>25907602.399999999</v>
      </c>
      <c r="P878" s="30">
        <v>23316841.900923979</v>
      </c>
    </row>
    <row r="879" spans="1:16" ht="25.5" x14ac:dyDescent="0.2">
      <c r="A879" s="85" t="s">
        <v>2896</v>
      </c>
      <c r="B879" s="147" t="s">
        <v>1636</v>
      </c>
      <c r="C879" s="276" t="s">
        <v>2856</v>
      </c>
      <c r="D879" s="92" t="s">
        <v>1637</v>
      </c>
      <c r="E879" s="93">
        <v>43862</v>
      </c>
      <c r="F879" s="93">
        <v>44469</v>
      </c>
      <c r="G879" s="93">
        <v>44008</v>
      </c>
      <c r="H879" s="94">
        <v>399943598</v>
      </c>
      <c r="I879" s="94">
        <v>399943598</v>
      </c>
      <c r="J879" s="85">
        <v>90</v>
      </c>
      <c r="K879" s="85" t="s">
        <v>21</v>
      </c>
      <c r="L879" s="30">
        <v>359949238.19999999</v>
      </c>
      <c r="M879" s="85">
        <v>100</v>
      </c>
      <c r="N879" s="94">
        <v>20</v>
      </c>
      <c r="O879" s="30">
        <v>79988719.599999994</v>
      </c>
      <c r="P879" s="30">
        <v>71989847.640000001</v>
      </c>
    </row>
    <row r="880" spans="1:16" x14ac:dyDescent="0.2">
      <c r="A880" s="85" t="s">
        <v>2896</v>
      </c>
      <c r="B880" s="147" t="s">
        <v>2857</v>
      </c>
      <c r="C880" s="276" t="s">
        <v>2858</v>
      </c>
      <c r="D880" s="92" t="s">
        <v>3010</v>
      </c>
      <c r="E880" s="93">
        <v>43891</v>
      </c>
      <c r="F880" s="93">
        <v>44469</v>
      </c>
      <c r="G880" s="93">
        <v>44008</v>
      </c>
      <c r="H880" s="94">
        <v>146111477</v>
      </c>
      <c r="I880" s="94">
        <v>146111477</v>
      </c>
      <c r="J880" s="85">
        <v>90</v>
      </c>
      <c r="K880" s="85" t="s">
        <v>21</v>
      </c>
      <c r="L880" s="30">
        <v>131500329.3</v>
      </c>
      <c r="M880" s="85">
        <v>100</v>
      </c>
      <c r="N880" s="94">
        <v>20</v>
      </c>
      <c r="O880" s="30">
        <v>29222295.399999999</v>
      </c>
      <c r="P880" s="30">
        <v>26300065.859999999</v>
      </c>
    </row>
    <row r="881" spans="1:16" x14ac:dyDescent="0.2">
      <c r="A881" s="85" t="s">
        <v>2896</v>
      </c>
      <c r="B881" s="147" t="s">
        <v>2859</v>
      </c>
      <c r="C881" s="276" t="s">
        <v>2860</v>
      </c>
      <c r="D881" s="92" t="s">
        <v>3011</v>
      </c>
      <c r="E881" s="93">
        <v>43891</v>
      </c>
      <c r="F881" s="93">
        <v>44469</v>
      </c>
      <c r="G881" s="93">
        <v>44008</v>
      </c>
      <c r="H881" s="94">
        <v>378784920</v>
      </c>
      <c r="I881" s="94">
        <v>378784920</v>
      </c>
      <c r="J881" s="85">
        <v>90</v>
      </c>
      <c r="K881" s="85" t="s">
        <v>21</v>
      </c>
      <c r="L881" s="30">
        <v>340906428</v>
      </c>
      <c r="M881" s="85">
        <v>100</v>
      </c>
      <c r="N881" s="94">
        <v>20</v>
      </c>
      <c r="O881" s="30">
        <v>75756984</v>
      </c>
      <c r="P881" s="30">
        <v>68181285.599999994</v>
      </c>
    </row>
    <row r="882" spans="1:16" x14ac:dyDescent="0.2">
      <c r="A882" s="85" t="s">
        <v>3846</v>
      </c>
      <c r="B882" s="147" t="s">
        <v>1502</v>
      </c>
      <c r="C882" s="276" t="s">
        <v>2057</v>
      </c>
      <c r="D882" s="92" t="s">
        <v>730</v>
      </c>
      <c r="E882" s="93">
        <v>42644</v>
      </c>
      <c r="F882" s="93">
        <v>43039</v>
      </c>
      <c r="G882" s="93">
        <v>42916</v>
      </c>
      <c r="H882" s="94">
        <v>214128350</v>
      </c>
      <c r="I882" s="94">
        <v>214128350</v>
      </c>
      <c r="J882" s="85">
        <v>84.999999000000003</v>
      </c>
      <c r="K882" s="85" t="s">
        <v>21</v>
      </c>
      <c r="L882" s="30">
        <v>182009095.35871652</v>
      </c>
      <c r="M882" s="96">
        <v>100</v>
      </c>
      <c r="N882" s="94">
        <v>50</v>
      </c>
      <c r="O882" s="30">
        <v>107064175</v>
      </c>
      <c r="P882" s="30">
        <v>91004547.679358259</v>
      </c>
    </row>
    <row r="883" spans="1:16" ht="38.25" x14ac:dyDescent="0.2">
      <c r="A883" s="85" t="s">
        <v>3847</v>
      </c>
      <c r="B883" s="147" t="s">
        <v>2052</v>
      </c>
      <c r="C883" s="276" t="s">
        <v>2053</v>
      </c>
      <c r="D883" s="92" t="s">
        <v>734</v>
      </c>
      <c r="E883" s="93">
        <v>42644</v>
      </c>
      <c r="F883" s="93">
        <v>43039</v>
      </c>
      <c r="G883" s="93">
        <v>43153</v>
      </c>
      <c r="H883" s="94">
        <v>253653425</v>
      </c>
      <c r="I883" s="94">
        <v>253653425</v>
      </c>
      <c r="J883" s="85">
        <v>84.999999000000003</v>
      </c>
      <c r="K883" s="85" t="s">
        <v>21</v>
      </c>
      <c r="L883" s="30">
        <v>215605408.71346578</v>
      </c>
      <c r="M883" s="96">
        <v>100</v>
      </c>
      <c r="N883" s="94">
        <v>50</v>
      </c>
      <c r="O883" s="30">
        <v>126826712.5</v>
      </c>
      <c r="P883" s="30">
        <v>107802704.35673289</v>
      </c>
    </row>
    <row r="884" spans="1:16" ht="38.25" x14ac:dyDescent="0.2">
      <c r="A884" s="85" t="s">
        <v>3848</v>
      </c>
      <c r="B884" s="147" t="s">
        <v>2038</v>
      </c>
      <c r="C884" s="276" t="s">
        <v>2040</v>
      </c>
      <c r="D884" s="92" t="s">
        <v>2039</v>
      </c>
      <c r="E884" s="93">
        <v>42614</v>
      </c>
      <c r="F884" s="93">
        <v>43404</v>
      </c>
      <c r="G884" s="93">
        <v>42997</v>
      </c>
      <c r="H884" s="94">
        <v>309306976</v>
      </c>
      <c r="I884" s="94">
        <v>309306976</v>
      </c>
      <c r="J884" s="85">
        <v>84.999999000000003</v>
      </c>
      <c r="K884" s="97" t="s">
        <v>21</v>
      </c>
      <c r="L884" s="30">
        <v>262910926.50693023</v>
      </c>
      <c r="M884" s="96">
        <v>100</v>
      </c>
      <c r="N884" s="94">
        <v>50</v>
      </c>
      <c r="O884" s="30">
        <v>154653488</v>
      </c>
      <c r="P884" s="30">
        <v>131455463.25346512</v>
      </c>
    </row>
    <row r="885" spans="1:16" x14ac:dyDescent="0.2">
      <c r="A885" s="85" t="s">
        <v>3849</v>
      </c>
      <c r="B885" s="147" t="s">
        <v>2029</v>
      </c>
      <c r="C885" s="276" t="s">
        <v>2031</v>
      </c>
      <c r="D885" s="92" t="s">
        <v>2030</v>
      </c>
      <c r="E885" s="93">
        <v>42644</v>
      </c>
      <c r="F885" s="93">
        <v>43373</v>
      </c>
      <c r="G885" s="93">
        <v>42899</v>
      </c>
      <c r="H885" s="94">
        <v>299000000</v>
      </c>
      <c r="I885" s="94">
        <v>299000000</v>
      </c>
      <c r="J885" s="85">
        <v>84.999999000000003</v>
      </c>
      <c r="K885" s="85" t="s">
        <v>21</v>
      </c>
      <c r="L885" s="30">
        <v>254149997.00999999</v>
      </c>
      <c r="M885" s="96">
        <v>100</v>
      </c>
      <c r="N885" s="94">
        <v>50</v>
      </c>
      <c r="O885" s="30">
        <v>149500000</v>
      </c>
      <c r="P885" s="30">
        <v>127074998.505</v>
      </c>
    </row>
    <row r="886" spans="1:16" x14ac:dyDescent="0.2">
      <c r="A886" s="85" t="s">
        <v>3850</v>
      </c>
      <c r="B886" s="147" t="s">
        <v>2050</v>
      </c>
      <c r="C886" s="276" t="s">
        <v>2051</v>
      </c>
      <c r="D886" s="92" t="s">
        <v>769</v>
      </c>
      <c r="E886" s="93">
        <v>42736</v>
      </c>
      <c r="F886" s="93">
        <v>43830</v>
      </c>
      <c r="G886" s="93">
        <v>42899</v>
      </c>
      <c r="H886" s="94">
        <v>499999999</v>
      </c>
      <c r="I886" s="94">
        <v>499999999</v>
      </c>
      <c r="J886" s="85">
        <v>84.999999000000003</v>
      </c>
      <c r="K886" s="85" t="s">
        <v>21</v>
      </c>
      <c r="L886" s="30">
        <v>424999994.14999998</v>
      </c>
      <c r="M886" s="96">
        <v>100</v>
      </c>
      <c r="N886" s="94">
        <v>50</v>
      </c>
      <c r="O886" s="30">
        <v>249999999.5</v>
      </c>
      <c r="P886" s="30">
        <v>212499997.07499999</v>
      </c>
    </row>
    <row r="887" spans="1:16" ht="25.5" x14ac:dyDescent="0.2">
      <c r="A887" s="85" t="s">
        <v>3851</v>
      </c>
      <c r="B887" s="147" t="s">
        <v>2044</v>
      </c>
      <c r="C887" s="276" t="s">
        <v>2045</v>
      </c>
      <c r="D887" s="92" t="s">
        <v>747</v>
      </c>
      <c r="E887" s="93">
        <v>42644</v>
      </c>
      <c r="F887" s="93">
        <v>43100</v>
      </c>
      <c r="G887" s="93">
        <v>42899</v>
      </c>
      <c r="H887" s="94">
        <v>420000000</v>
      </c>
      <c r="I887" s="94">
        <v>420000000</v>
      </c>
      <c r="J887" s="85">
        <v>85</v>
      </c>
      <c r="K887" s="85" t="s">
        <v>21</v>
      </c>
      <c r="L887" s="30">
        <v>357000000</v>
      </c>
      <c r="M887" s="96">
        <v>100</v>
      </c>
      <c r="N887" s="94">
        <v>50</v>
      </c>
      <c r="O887" s="30">
        <v>210000000</v>
      </c>
      <c r="P887" s="30">
        <v>178500000</v>
      </c>
    </row>
    <row r="888" spans="1:16" ht="25.5" x14ac:dyDescent="0.2">
      <c r="A888" s="85" t="s">
        <v>3846</v>
      </c>
      <c r="B888" s="147" t="s">
        <v>1565</v>
      </c>
      <c r="C888" s="276" t="s">
        <v>2058</v>
      </c>
      <c r="D888" s="92" t="s">
        <v>1566</v>
      </c>
      <c r="E888" s="93">
        <v>42644</v>
      </c>
      <c r="F888" s="93">
        <v>43373</v>
      </c>
      <c r="G888" s="93">
        <v>43076</v>
      </c>
      <c r="H888" s="94">
        <v>573214500</v>
      </c>
      <c r="I888" s="94">
        <v>573214500</v>
      </c>
      <c r="J888" s="85">
        <v>85</v>
      </c>
      <c r="K888" s="85" t="s">
        <v>21</v>
      </c>
      <c r="L888" s="30">
        <v>487232325</v>
      </c>
      <c r="M888" s="96">
        <v>100</v>
      </c>
      <c r="N888" s="94">
        <v>50</v>
      </c>
      <c r="O888" s="30">
        <v>286607250</v>
      </c>
      <c r="P888" s="30">
        <v>243616162.5</v>
      </c>
    </row>
    <row r="889" spans="1:16" ht="25.5" x14ac:dyDescent="0.2">
      <c r="A889" s="85" t="s">
        <v>3852</v>
      </c>
      <c r="B889" s="147" t="s">
        <v>2035</v>
      </c>
      <c r="C889" s="276" t="s">
        <v>3409</v>
      </c>
      <c r="D889" s="92" t="s">
        <v>145</v>
      </c>
      <c r="E889" s="93">
        <v>43497</v>
      </c>
      <c r="F889" s="93">
        <v>43982</v>
      </c>
      <c r="G889" s="93">
        <v>43676</v>
      </c>
      <c r="H889" s="94">
        <v>542303778</v>
      </c>
      <c r="I889" s="94">
        <v>542303778</v>
      </c>
      <c r="J889" s="85">
        <v>85</v>
      </c>
      <c r="K889" s="85" t="s">
        <v>21</v>
      </c>
      <c r="L889" s="30">
        <v>460958211.30000001</v>
      </c>
      <c r="M889" s="96">
        <v>100</v>
      </c>
      <c r="N889" s="94">
        <v>50</v>
      </c>
      <c r="O889" s="30">
        <v>271151889</v>
      </c>
      <c r="P889" s="30">
        <v>230479105.65000001</v>
      </c>
    </row>
    <row r="890" spans="1:16" ht="25.5" x14ac:dyDescent="0.2">
      <c r="A890" s="85" t="s">
        <v>3846</v>
      </c>
      <c r="B890" s="147" t="s">
        <v>1554</v>
      </c>
      <c r="C890" s="276" t="s">
        <v>2054</v>
      </c>
      <c r="D890" s="92" t="s">
        <v>134</v>
      </c>
      <c r="E890" s="93">
        <v>42644</v>
      </c>
      <c r="F890" s="93">
        <v>43039</v>
      </c>
      <c r="G890" s="93">
        <v>42916</v>
      </c>
      <c r="H890" s="94">
        <v>166188700</v>
      </c>
      <c r="I890" s="94">
        <v>166188700</v>
      </c>
      <c r="J890" s="85">
        <v>84.999999000000003</v>
      </c>
      <c r="K890" s="85" t="s">
        <v>21</v>
      </c>
      <c r="L890" s="30">
        <v>141260393.33811301</v>
      </c>
      <c r="M890" s="96">
        <v>100</v>
      </c>
      <c r="N890" s="94">
        <v>50</v>
      </c>
      <c r="O890" s="30">
        <v>83094350</v>
      </c>
      <c r="P890" s="30">
        <v>70630196.669056505</v>
      </c>
    </row>
    <row r="891" spans="1:16" ht="51" x14ac:dyDescent="0.2">
      <c r="A891" s="85" t="s">
        <v>3853</v>
      </c>
      <c r="B891" s="147" t="s">
        <v>3858</v>
      </c>
      <c r="C891" s="276" t="s">
        <v>3862</v>
      </c>
      <c r="D891" s="92" t="s">
        <v>3872</v>
      </c>
      <c r="E891" s="93">
        <v>42529</v>
      </c>
      <c r="F891" s="93">
        <v>43100</v>
      </c>
      <c r="G891" s="93">
        <v>42899</v>
      </c>
      <c r="H891" s="94">
        <v>254300000</v>
      </c>
      <c r="I891" s="94">
        <v>254300000</v>
      </c>
      <c r="J891" s="85">
        <v>85.342659999999995</v>
      </c>
      <c r="K891" s="85" t="s">
        <v>21</v>
      </c>
      <c r="L891" s="30">
        <v>217026384.38</v>
      </c>
      <c r="M891" s="96">
        <v>100</v>
      </c>
      <c r="N891" s="94">
        <v>50</v>
      </c>
      <c r="O891" s="30">
        <v>127150000</v>
      </c>
      <c r="P891" s="30">
        <v>108513192.19</v>
      </c>
    </row>
    <row r="892" spans="1:16" ht="25.5" x14ac:dyDescent="0.2">
      <c r="A892" s="85" t="s">
        <v>3854</v>
      </c>
      <c r="B892" s="147" t="s">
        <v>850</v>
      </c>
      <c r="C892" s="276" t="s">
        <v>2062</v>
      </c>
      <c r="D892" s="92" t="s">
        <v>536</v>
      </c>
      <c r="E892" s="93">
        <v>42644</v>
      </c>
      <c r="F892" s="93">
        <v>43434</v>
      </c>
      <c r="G892" s="93">
        <v>42899</v>
      </c>
      <c r="H892" s="94">
        <v>998431834</v>
      </c>
      <c r="I892" s="94">
        <v>998431834</v>
      </c>
      <c r="J892" s="85">
        <v>85</v>
      </c>
      <c r="K892" s="85" t="s">
        <v>21</v>
      </c>
      <c r="L892" s="30">
        <v>848667058.89999998</v>
      </c>
      <c r="M892" s="96">
        <v>100</v>
      </c>
      <c r="N892" s="94">
        <v>50</v>
      </c>
      <c r="O892" s="30">
        <v>499215917</v>
      </c>
      <c r="P892" s="30">
        <v>424333529.44999999</v>
      </c>
    </row>
    <row r="893" spans="1:16" ht="25.5" x14ac:dyDescent="0.2">
      <c r="A893" s="85" t="s">
        <v>3850</v>
      </c>
      <c r="B893" s="147" t="s">
        <v>3859</v>
      </c>
      <c r="C893" s="276" t="s">
        <v>3863</v>
      </c>
      <c r="D893" s="92" t="s">
        <v>748</v>
      </c>
      <c r="E893" s="93">
        <v>42736</v>
      </c>
      <c r="F893" s="93">
        <v>43830</v>
      </c>
      <c r="G893" s="93">
        <v>42899</v>
      </c>
      <c r="H893" s="94">
        <v>198000000</v>
      </c>
      <c r="I893" s="94">
        <v>198000000</v>
      </c>
      <c r="J893" s="85">
        <v>84.999998000000005</v>
      </c>
      <c r="K893" s="85" t="s">
        <v>21</v>
      </c>
      <c r="L893" s="30">
        <v>168299996.04000002</v>
      </c>
      <c r="M893" s="96">
        <v>100</v>
      </c>
      <c r="N893" s="94">
        <v>50</v>
      </c>
      <c r="O893" s="30">
        <v>99000000</v>
      </c>
      <c r="P893" s="30">
        <v>84149998.020000011</v>
      </c>
    </row>
    <row r="894" spans="1:16" ht="38.25" x14ac:dyDescent="0.2">
      <c r="A894" s="85" t="s">
        <v>3855</v>
      </c>
      <c r="B894" s="147" t="s">
        <v>2047</v>
      </c>
      <c r="C894" s="276" t="s">
        <v>2049</v>
      </c>
      <c r="D894" s="92" t="s">
        <v>2048</v>
      </c>
      <c r="E894" s="93">
        <v>42644</v>
      </c>
      <c r="F894" s="93">
        <v>43404</v>
      </c>
      <c r="G894" s="93">
        <v>42916</v>
      </c>
      <c r="H894" s="94">
        <v>150000000</v>
      </c>
      <c r="I894" s="94">
        <v>150000000</v>
      </c>
      <c r="J894" s="85">
        <v>84.999999000000003</v>
      </c>
      <c r="K894" s="85" t="s">
        <v>21</v>
      </c>
      <c r="L894" s="30">
        <v>127499998.5</v>
      </c>
      <c r="M894" s="96">
        <v>100</v>
      </c>
      <c r="N894" s="94">
        <v>50</v>
      </c>
      <c r="O894" s="30">
        <v>75000000</v>
      </c>
      <c r="P894" s="30">
        <v>63749999.25</v>
      </c>
    </row>
    <row r="895" spans="1:16" x14ac:dyDescent="0.2">
      <c r="A895" s="85" t="s">
        <v>3855</v>
      </c>
      <c r="B895" s="147" t="s">
        <v>1289</v>
      </c>
      <c r="C895" s="276" t="s">
        <v>2046</v>
      </c>
      <c r="D895" s="92" t="s">
        <v>1290</v>
      </c>
      <c r="E895" s="93">
        <v>42675</v>
      </c>
      <c r="F895" s="93">
        <v>43039</v>
      </c>
      <c r="G895" s="93">
        <v>42916</v>
      </c>
      <c r="H895" s="94">
        <v>350000000</v>
      </c>
      <c r="I895" s="94">
        <v>350000000</v>
      </c>
      <c r="J895" s="85">
        <v>85</v>
      </c>
      <c r="K895" s="85" t="s">
        <v>21</v>
      </c>
      <c r="L895" s="30">
        <v>297500000</v>
      </c>
      <c r="M895" s="96">
        <v>100</v>
      </c>
      <c r="N895" s="94">
        <v>50</v>
      </c>
      <c r="O895" s="30">
        <v>175000000</v>
      </c>
      <c r="P895" s="30">
        <v>148750000</v>
      </c>
    </row>
    <row r="896" spans="1:16" ht="25.5" x14ac:dyDescent="0.2">
      <c r="A896" s="85" t="s">
        <v>3851</v>
      </c>
      <c r="B896" s="147" t="s">
        <v>3860</v>
      </c>
      <c r="C896" s="276" t="s">
        <v>3864</v>
      </c>
      <c r="D896" s="92" t="s">
        <v>3873</v>
      </c>
      <c r="E896" s="93">
        <v>42736</v>
      </c>
      <c r="F896" s="93">
        <v>43100</v>
      </c>
      <c r="G896" s="93">
        <v>42998</v>
      </c>
      <c r="H896" s="94">
        <v>78651932</v>
      </c>
      <c r="I896" s="94">
        <v>78651932</v>
      </c>
      <c r="J896" s="85">
        <v>84.999996999999993</v>
      </c>
      <c r="K896" s="85" t="s">
        <v>21</v>
      </c>
      <c r="L896" s="30">
        <v>66854139.840442039</v>
      </c>
      <c r="M896" s="96">
        <v>100</v>
      </c>
      <c r="N896" s="94">
        <v>50</v>
      </c>
      <c r="O896" s="30">
        <v>39325966</v>
      </c>
      <c r="P896" s="30">
        <v>33427069.92022102</v>
      </c>
    </row>
    <row r="897" spans="1:16" ht="38.25" x14ac:dyDescent="0.2">
      <c r="A897" s="85" t="s">
        <v>3848</v>
      </c>
      <c r="B897" s="147" t="s">
        <v>2036</v>
      </c>
      <c r="C897" s="276" t="s">
        <v>2037</v>
      </c>
      <c r="D897" s="92" t="s">
        <v>350</v>
      </c>
      <c r="E897" s="93">
        <v>42614</v>
      </c>
      <c r="F897" s="93">
        <v>43404</v>
      </c>
      <c r="G897" s="93">
        <v>42997</v>
      </c>
      <c r="H897" s="94">
        <v>269201899</v>
      </c>
      <c r="I897" s="94">
        <v>269201899</v>
      </c>
      <c r="J897" s="85">
        <v>84.999999000000003</v>
      </c>
      <c r="K897" s="85" t="s">
        <v>21</v>
      </c>
      <c r="L897" s="30">
        <v>228821611.45798102</v>
      </c>
      <c r="M897" s="96">
        <v>100</v>
      </c>
      <c r="N897" s="94">
        <v>50</v>
      </c>
      <c r="O897" s="30">
        <v>134600949.5</v>
      </c>
      <c r="P897" s="30">
        <v>114410805.72899051</v>
      </c>
    </row>
    <row r="898" spans="1:16" ht="38.25" x14ac:dyDescent="0.2">
      <c r="A898" s="85" t="s">
        <v>3853</v>
      </c>
      <c r="B898" s="147" t="s">
        <v>1121</v>
      </c>
      <c r="C898" s="276" t="s">
        <v>3865</v>
      </c>
      <c r="D898" s="92" t="s">
        <v>1122</v>
      </c>
      <c r="E898" s="93">
        <v>42529</v>
      </c>
      <c r="F898" s="93">
        <v>43100</v>
      </c>
      <c r="G898" s="93">
        <v>42899</v>
      </c>
      <c r="H898" s="94">
        <v>246500000</v>
      </c>
      <c r="I898" s="94">
        <v>246500000</v>
      </c>
      <c r="J898" s="85">
        <v>85</v>
      </c>
      <c r="K898" s="85" t="s">
        <v>21</v>
      </c>
      <c r="L898" s="30">
        <v>209525000</v>
      </c>
      <c r="M898" s="96">
        <v>100</v>
      </c>
      <c r="N898" s="94">
        <v>50</v>
      </c>
      <c r="O898" s="30">
        <v>123250000</v>
      </c>
      <c r="P898" s="30">
        <v>104762500</v>
      </c>
    </row>
    <row r="899" spans="1:16" ht="25.5" x14ac:dyDescent="0.2">
      <c r="A899" s="85" t="s">
        <v>3848</v>
      </c>
      <c r="B899" s="147" t="s">
        <v>1218</v>
      </c>
      <c r="C899" s="276" t="s">
        <v>3866</v>
      </c>
      <c r="D899" s="92" t="s">
        <v>1219</v>
      </c>
      <c r="E899" s="93">
        <v>42614</v>
      </c>
      <c r="F899" s="93">
        <v>43343</v>
      </c>
      <c r="G899" s="93">
        <v>42997</v>
      </c>
      <c r="H899" s="94">
        <v>400000000</v>
      </c>
      <c r="I899" s="94">
        <v>400000000</v>
      </c>
      <c r="J899" s="85">
        <v>85</v>
      </c>
      <c r="K899" s="85" t="s">
        <v>21</v>
      </c>
      <c r="L899" s="30">
        <v>340000000</v>
      </c>
      <c r="M899" s="96">
        <v>100</v>
      </c>
      <c r="N899" s="94">
        <v>50</v>
      </c>
      <c r="O899" s="30">
        <v>200000000</v>
      </c>
      <c r="P899" s="30">
        <v>170000000</v>
      </c>
    </row>
    <row r="900" spans="1:16" ht="51" x14ac:dyDescent="0.2">
      <c r="A900" s="85" t="s">
        <v>3856</v>
      </c>
      <c r="B900" s="147" t="s">
        <v>2656</v>
      </c>
      <c r="C900" s="276" t="s">
        <v>3867</v>
      </c>
      <c r="D900" s="92" t="s">
        <v>746</v>
      </c>
      <c r="E900" s="93">
        <v>42583</v>
      </c>
      <c r="F900" s="93">
        <v>43100</v>
      </c>
      <c r="G900" s="93">
        <v>42950</v>
      </c>
      <c r="H900" s="94">
        <v>200000000</v>
      </c>
      <c r="I900" s="94">
        <v>200000000</v>
      </c>
      <c r="J900" s="85">
        <v>84.999999000000003</v>
      </c>
      <c r="K900" s="85" t="s">
        <v>21</v>
      </c>
      <c r="L900" s="30">
        <v>169999998</v>
      </c>
      <c r="M900" s="96">
        <v>100</v>
      </c>
      <c r="N900" s="94">
        <v>50</v>
      </c>
      <c r="O900" s="30">
        <v>100000000</v>
      </c>
      <c r="P900" s="30">
        <v>84999999</v>
      </c>
    </row>
    <row r="901" spans="1:16" ht="38.25" x14ac:dyDescent="0.2">
      <c r="A901" s="85" t="s">
        <v>3848</v>
      </c>
      <c r="B901" s="147" t="s">
        <v>2041</v>
      </c>
      <c r="C901" s="276" t="s">
        <v>2043</v>
      </c>
      <c r="D901" s="92" t="s">
        <v>2042</v>
      </c>
      <c r="E901" s="93">
        <v>42614</v>
      </c>
      <c r="F901" s="93">
        <v>43404</v>
      </c>
      <c r="G901" s="93">
        <v>42997</v>
      </c>
      <c r="H901" s="94">
        <v>573000000</v>
      </c>
      <c r="I901" s="94">
        <v>573000000</v>
      </c>
      <c r="J901" s="85">
        <v>85</v>
      </c>
      <c r="K901" s="85" t="s">
        <v>21</v>
      </c>
      <c r="L901" s="30">
        <v>487050000</v>
      </c>
      <c r="M901" s="96">
        <v>100</v>
      </c>
      <c r="N901" s="94">
        <v>50</v>
      </c>
      <c r="O901" s="30">
        <v>286500000</v>
      </c>
      <c r="P901" s="30">
        <v>243525000</v>
      </c>
    </row>
    <row r="902" spans="1:16" ht="38.25" x14ac:dyDescent="0.2">
      <c r="A902" s="85" t="s">
        <v>3846</v>
      </c>
      <c r="B902" s="147" t="s">
        <v>3861</v>
      </c>
      <c r="C902" s="276" t="s">
        <v>3868</v>
      </c>
      <c r="D902" s="92" t="s">
        <v>3874</v>
      </c>
      <c r="E902" s="93">
        <v>42644</v>
      </c>
      <c r="F902" s="93">
        <v>43039</v>
      </c>
      <c r="G902" s="93">
        <v>43452</v>
      </c>
      <c r="H902" s="94">
        <v>261007772</v>
      </c>
      <c r="I902" s="94">
        <v>261007772</v>
      </c>
      <c r="J902" s="85">
        <v>85</v>
      </c>
      <c r="K902" s="85" t="s">
        <v>21</v>
      </c>
      <c r="L902" s="30">
        <v>221856606.19999999</v>
      </c>
      <c r="M902" s="96">
        <v>100</v>
      </c>
      <c r="N902" s="94">
        <v>50</v>
      </c>
      <c r="O902" s="30">
        <v>130503886</v>
      </c>
      <c r="P902" s="30">
        <v>110928303.09999999</v>
      </c>
    </row>
    <row r="903" spans="1:16" ht="25.5" x14ac:dyDescent="0.2">
      <c r="A903" s="85" t="s">
        <v>3857</v>
      </c>
      <c r="B903" s="147" t="s">
        <v>2059</v>
      </c>
      <c r="C903" s="276" t="s">
        <v>2061</v>
      </c>
      <c r="D903" s="92" t="s">
        <v>2060</v>
      </c>
      <c r="E903" s="93">
        <v>42675</v>
      </c>
      <c r="F903" s="93">
        <v>43465</v>
      </c>
      <c r="G903" s="93">
        <v>42899</v>
      </c>
      <c r="H903" s="94">
        <v>299967044</v>
      </c>
      <c r="I903" s="94">
        <v>299967044</v>
      </c>
      <c r="J903" s="85">
        <v>84.999999000000003</v>
      </c>
      <c r="K903" s="85" t="s">
        <v>21</v>
      </c>
      <c r="L903" s="30">
        <v>254971984.40032956</v>
      </c>
      <c r="M903" s="96">
        <v>100</v>
      </c>
      <c r="N903" s="94">
        <v>50</v>
      </c>
      <c r="O903" s="30">
        <v>149983522</v>
      </c>
      <c r="P903" s="30">
        <v>127485992.20016478</v>
      </c>
    </row>
    <row r="904" spans="1:16" x14ac:dyDescent="0.2">
      <c r="A904" s="85" t="s">
        <v>3857</v>
      </c>
      <c r="B904" s="147" t="s">
        <v>875</v>
      </c>
      <c r="C904" s="276" t="s">
        <v>3869</v>
      </c>
      <c r="D904" s="92" t="s">
        <v>763</v>
      </c>
      <c r="E904" s="93">
        <v>42675</v>
      </c>
      <c r="F904" s="93">
        <v>43404</v>
      </c>
      <c r="G904" s="93">
        <v>43089</v>
      </c>
      <c r="H904" s="94">
        <v>148506000</v>
      </c>
      <c r="I904" s="94">
        <v>148506000</v>
      </c>
      <c r="J904" s="85">
        <v>84.999996999999993</v>
      </c>
      <c r="K904" s="85" t="s">
        <v>21</v>
      </c>
      <c r="L904" s="30">
        <v>126230095.54481998</v>
      </c>
      <c r="M904" s="96">
        <v>100</v>
      </c>
      <c r="N904" s="94">
        <v>50</v>
      </c>
      <c r="O904" s="30">
        <v>74253000</v>
      </c>
      <c r="P904" s="30">
        <v>63115047.77240999</v>
      </c>
    </row>
    <row r="905" spans="1:16" x14ac:dyDescent="0.2">
      <c r="A905" s="85" t="s">
        <v>3846</v>
      </c>
      <c r="B905" s="147" t="s">
        <v>3625</v>
      </c>
      <c r="C905" s="276" t="s">
        <v>3870</v>
      </c>
      <c r="D905" s="92" t="s">
        <v>3832</v>
      </c>
      <c r="E905" s="93">
        <v>42644</v>
      </c>
      <c r="F905" s="93">
        <v>43039</v>
      </c>
      <c r="G905" s="93">
        <v>43294</v>
      </c>
      <c r="H905" s="94">
        <v>231360662</v>
      </c>
      <c r="I905" s="94">
        <v>231360662</v>
      </c>
      <c r="J905" s="85">
        <v>84.999999000000003</v>
      </c>
      <c r="K905" s="85" t="s">
        <v>21</v>
      </c>
      <c r="L905" s="30">
        <v>196656560.3863934</v>
      </c>
      <c r="M905" s="96">
        <v>100</v>
      </c>
      <c r="N905" s="94">
        <v>50</v>
      </c>
      <c r="O905" s="30">
        <v>115680331</v>
      </c>
      <c r="P905" s="30">
        <v>98328280.193196699</v>
      </c>
    </row>
    <row r="906" spans="1:16" ht="25.5" x14ac:dyDescent="0.2">
      <c r="A906" s="85" t="s">
        <v>3846</v>
      </c>
      <c r="B906" s="147" t="s">
        <v>2055</v>
      </c>
      <c r="C906" s="276" t="s">
        <v>2056</v>
      </c>
      <c r="D906" s="92" t="s">
        <v>737</v>
      </c>
      <c r="E906" s="93">
        <v>42644</v>
      </c>
      <c r="F906" s="93">
        <v>43039</v>
      </c>
      <c r="G906" s="93">
        <v>42916</v>
      </c>
      <c r="H906" s="94">
        <v>413601020</v>
      </c>
      <c r="I906" s="94">
        <v>413601020</v>
      </c>
      <c r="J906" s="85">
        <v>85</v>
      </c>
      <c r="K906" s="85" t="s">
        <v>21</v>
      </c>
      <c r="L906" s="30">
        <v>351560867</v>
      </c>
      <c r="M906" s="96">
        <v>100</v>
      </c>
      <c r="N906" s="94">
        <v>50</v>
      </c>
      <c r="O906" s="30">
        <v>206800510</v>
      </c>
      <c r="P906" s="30">
        <v>175780433.5</v>
      </c>
    </row>
    <row r="907" spans="1:16" ht="38.25" x14ac:dyDescent="0.2">
      <c r="A907" s="85" t="s">
        <v>3848</v>
      </c>
      <c r="B907" s="147" t="s">
        <v>3464</v>
      </c>
      <c r="C907" s="276" t="s">
        <v>3871</v>
      </c>
      <c r="D907" s="92" t="s">
        <v>128</v>
      </c>
      <c r="E907" s="93">
        <v>42736</v>
      </c>
      <c r="F907" s="93">
        <v>43830</v>
      </c>
      <c r="G907" s="93">
        <v>43032</v>
      </c>
      <c r="H907" s="94">
        <v>150000000</v>
      </c>
      <c r="I907" s="94">
        <v>150000000</v>
      </c>
      <c r="J907" s="85">
        <v>84.999998000000005</v>
      </c>
      <c r="K907" s="85" t="s">
        <v>21</v>
      </c>
      <c r="L907" s="30">
        <v>127499997</v>
      </c>
      <c r="M907" s="96">
        <v>100</v>
      </c>
      <c r="N907" s="94">
        <v>50</v>
      </c>
      <c r="O907" s="30">
        <v>75000000</v>
      </c>
      <c r="P907" s="30">
        <v>63749998.5</v>
      </c>
    </row>
    <row r="908" spans="1:16" x14ac:dyDescent="0.2">
      <c r="A908" s="85" t="s">
        <v>3856</v>
      </c>
      <c r="B908" s="147" t="s">
        <v>2032</v>
      </c>
      <c r="C908" s="276" t="s">
        <v>2034</v>
      </c>
      <c r="D908" s="92" t="s">
        <v>2033</v>
      </c>
      <c r="E908" s="93">
        <v>42644</v>
      </c>
      <c r="F908" s="93">
        <v>43404</v>
      </c>
      <c r="G908" s="93">
        <v>42950</v>
      </c>
      <c r="H908" s="94">
        <v>190000000</v>
      </c>
      <c r="I908" s="94">
        <v>190000000</v>
      </c>
      <c r="J908" s="85">
        <v>84.999999000000003</v>
      </c>
      <c r="K908" s="85" t="s">
        <v>21</v>
      </c>
      <c r="L908" s="30">
        <v>161499998.09999999</v>
      </c>
      <c r="M908" s="96">
        <v>100</v>
      </c>
      <c r="N908" s="94">
        <v>50</v>
      </c>
      <c r="O908" s="30">
        <v>95000000</v>
      </c>
      <c r="P908" s="30">
        <v>80749999.049999997</v>
      </c>
    </row>
    <row r="909" spans="1:16" x14ac:dyDescent="0.2">
      <c r="A909" s="85" t="s">
        <v>3875</v>
      </c>
      <c r="B909" s="147" t="s">
        <v>852</v>
      </c>
      <c r="C909" s="276" t="s">
        <v>3905</v>
      </c>
      <c r="D909" s="92" t="s">
        <v>853</v>
      </c>
      <c r="E909" s="93">
        <v>42614</v>
      </c>
      <c r="F909" s="93">
        <v>43524</v>
      </c>
      <c r="G909" s="93">
        <v>43315</v>
      </c>
      <c r="H909" s="94">
        <v>499974300</v>
      </c>
      <c r="I909" s="94">
        <v>499974300</v>
      </c>
      <c r="J909" s="85">
        <v>85</v>
      </c>
      <c r="K909" s="56" t="s">
        <v>21</v>
      </c>
      <c r="L909" s="30">
        <v>424978155</v>
      </c>
      <c r="M909" s="85">
        <v>100</v>
      </c>
      <c r="N909" s="94">
        <v>5</v>
      </c>
      <c r="O909" s="30">
        <v>24998715</v>
      </c>
      <c r="P909" s="30">
        <v>21248907.75</v>
      </c>
    </row>
    <row r="910" spans="1:16" ht="25.5" x14ac:dyDescent="0.2">
      <c r="A910" s="85" t="s">
        <v>3875</v>
      </c>
      <c r="B910" s="147" t="s">
        <v>3455</v>
      </c>
      <c r="C910" s="276" t="s">
        <v>3906</v>
      </c>
      <c r="D910" s="92" t="s">
        <v>3539</v>
      </c>
      <c r="E910" s="93">
        <v>42795</v>
      </c>
      <c r="F910" s="93">
        <v>43830</v>
      </c>
      <c r="G910" s="93">
        <v>43032</v>
      </c>
      <c r="H910" s="94">
        <v>499999999</v>
      </c>
      <c r="I910" s="94">
        <v>499999999</v>
      </c>
      <c r="J910" s="85">
        <v>83.858362</v>
      </c>
      <c r="K910" s="56" t="s">
        <v>21</v>
      </c>
      <c r="L910" s="30">
        <v>419291809.16141641</v>
      </c>
      <c r="M910" s="85">
        <v>98.656897999999998</v>
      </c>
      <c r="N910" s="94">
        <v>5</v>
      </c>
      <c r="O910" s="30">
        <v>24999999.949999999</v>
      </c>
      <c r="P910" s="30">
        <v>20964590.458070822</v>
      </c>
    </row>
    <row r="911" spans="1:16" ht="38.25" x14ac:dyDescent="0.2">
      <c r="A911" s="85" t="s">
        <v>3876</v>
      </c>
      <c r="B911" s="147" t="s">
        <v>711</v>
      </c>
      <c r="C911" s="276" t="s">
        <v>3907</v>
      </c>
      <c r="D911" s="92" t="s">
        <v>581</v>
      </c>
      <c r="E911" s="93">
        <v>42675</v>
      </c>
      <c r="F911" s="93">
        <v>43707</v>
      </c>
      <c r="G911" s="93">
        <v>43112</v>
      </c>
      <c r="H911" s="94">
        <v>350000000</v>
      </c>
      <c r="I911" s="94">
        <v>350000000</v>
      </c>
      <c r="J911" s="85">
        <v>84.999999000000003</v>
      </c>
      <c r="K911" s="56" t="s">
        <v>21</v>
      </c>
      <c r="L911" s="30">
        <v>297499996.5</v>
      </c>
      <c r="M911" s="85">
        <v>100</v>
      </c>
      <c r="N911" s="94">
        <v>5</v>
      </c>
      <c r="O911" s="30">
        <v>17500000</v>
      </c>
      <c r="P911" s="30">
        <v>14874999.824999999</v>
      </c>
    </row>
    <row r="912" spans="1:16" x14ac:dyDescent="0.2">
      <c r="A912" s="85" t="s">
        <v>3877</v>
      </c>
      <c r="B912" s="147" t="s">
        <v>850</v>
      </c>
      <c r="C912" s="276" t="s">
        <v>3908</v>
      </c>
      <c r="D912" s="92" t="s">
        <v>536</v>
      </c>
      <c r="E912" s="93">
        <v>42736</v>
      </c>
      <c r="F912" s="93">
        <v>43465</v>
      </c>
      <c r="G912" s="93">
        <v>43679</v>
      </c>
      <c r="H912" s="94">
        <v>168997050</v>
      </c>
      <c r="I912" s="94">
        <v>168997050</v>
      </c>
      <c r="J912" s="85">
        <v>84.999999000000003</v>
      </c>
      <c r="K912" s="56" t="s">
        <v>21</v>
      </c>
      <c r="L912" s="30">
        <v>143647490.81002951</v>
      </c>
      <c r="M912" s="85">
        <v>100</v>
      </c>
      <c r="N912" s="94">
        <v>5</v>
      </c>
      <c r="O912" s="30">
        <v>8449852.5</v>
      </c>
      <c r="P912" s="30">
        <v>7182374.5405014753</v>
      </c>
    </row>
    <row r="913" spans="1:16" ht="25.5" x14ac:dyDescent="0.2">
      <c r="A913" s="85" t="s">
        <v>3878</v>
      </c>
      <c r="B913" s="147" t="s">
        <v>809</v>
      </c>
      <c r="C913" s="276" t="s">
        <v>3909</v>
      </c>
      <c r="D913" s="92" t="s">
        <v>2258</v>
      </c>
      <c r="E913" s="93">
        <v>42614</v>
      </c>
      <c r="F913" s="93">
        <v>43281</v>
      </c>
      <c r="G913" s="93">
        <v>43076</v>
      </c>
      <c r="H913" s="94">
        <v>216168000</v>
      </c>
      <c r="I913" s="94">
        <v>216168000</v>
      </c>
      <c r="J913" s="85">
        <v>79.068016999999998</v>
      </c>
      <c r="K913" s="56" t="s">
        <v>21</v>
      </c>
      <c r="L913" s="30">
        <v>170919750.98855999</v>
      </c>
      <c r="M913" s="85">
        <v>93.021199999999993</v>
      </c>
      <c r="N913" s="94">
        <v>5</v>
      </c>
      <c r="O913" s="30">
        <v>10808400</v>
      </c>
      <c r="P913" s="30">
        <v>8545987.5494279992</v>
      </c>
    </row>
    <row r="914" spans="1:16" x14ac:dyDescent="0.2">
      <c r="A914" s="85" t="s">
        <v>3879</v>
      </c>
      <c r="B914" s="147" t="s">
        <v>3609</v>
      </c>
      <c r="C914" s="276" t="s">
        <v>3910</v>
      </c>
      <c r="D914" s="92" t="s">
        <v>3822</v>
      </c>
      <c r="E914" s="93">
        <v>43160</v>
      </c>
      <c r="F914" s="93">
        <v>43890</v>
      </c>
      <c r="G914" s="93">
        <v>43090</v>
      </c>
      <c r="H914" s="94">
        <v>120000000</v>
      </c>
      <c r="I914" s="94">
        <v>120000000</v>
      </c>
      <c r="J914" s="85">
        <v>67.224497999999997</v>
      </c>
      <c r="K914" s="56" t="s">
        <v>21</v>
      </c>
      <c r="L914" s="30">
        <v>80669397.599999994</v>
      </c>
      <c r="M914" s="85">
        <v>79.087649999999996</v>
      </c>
      <c r="N914" s="94">
        <v>5</v>
      </c>
      <c r="O914" s="30">
        <v>6000000</v>
      </c>
      <c r="P914" s="30">
        <v>4033469.88</v>
      </c>
    </row>
    <row r="915" spans="1:16" ht="25.5" x14ac:dyDescent="0.2">
      <c r="A915" s="85" t="s">
        <v>3880</v>
      </c>
      <c r="B915" s="147" t="s">
        <v>3893</v>
      </c>
      <c r="C915" s="276" t="s">
        <v>3911</v>
      </c>
      <c r="D915" s="92" t="s">
        <v>3086</v>
      </c>
      <c r="E915" s="93">
        <v>43059</v>
      </c>
      <c r="F915" s="93">
        <v>44154</v>
      </c>
      <c r="G915" s="93">
        <v>43284</v>
      </c>
      <c r="H915" s="94">
        <v>299999000</v>
      </c>
      <c r="I915" s="94">
        <v>299999000</v>
      </c>
      <c r="J915" s="85">
        <v>84.999999000000003</v>
      </c>
      <c r="K915" s="56" t="s">
        <v>21</v>
      </c>
      <c r="L915" s="30">
        <v>254999147.00000998</v>
      </c>
      <c r="M915" s="85">
        <v>100</v>
      </c>
      <c r="N915" s="94">
        <v>5</v>
      </c>
      <c r="O915" s="30">
        <v>14999950</v>
      </c>
      <c r="P915" s="30">
        <v>12749957.350000499</v>
      </c>
    </row>
    <row r="916" spans="1:16" ht="25.5" x14ac:dyDescent="0.2">
      <c r="A916" s="85" t="s">
        <v>3881</v>
      </c>
      <c r="B916" s="147" t="s">
        <v>804</v>
      </c>
      <c r="C916" s="276" t="s">
        <v>3912</v>
      </c>
      <c r="D916" s="92" t="s">
        <v>391</v>
      </c>
      <c r="E916" s="93">
        <v>42856</v>
      </c>
      <c r="F916" s="93">
        <v>43404</v>
      </c>
      <c r="G916" s="93">
        <v>43012</v>
      </c>
      <c r="H916" s="94">
        <v>133978765</v>
      </c>
      <c r="I916" s="94">
        <v>133978765</v>
      </c>
      <c r="J916" s="85">
        <v>84.999994999999998</v>
      </c>
      <c r="K916" s="56" t="s">
        <v>21</v>
      </c>
      <c r="L916" s="30">
        <v>113881943.55106175</v>
      </c>
      <c r="M916" s="85">
        <v>100</v>
      </c>
      <c r="N916" s="94">
        <v>5</v>
      </c>
      <c r="O916" s="30">
        <v>6698938.25</v>
      </c>
      <c r="P916" s="30">
        <v>5694097.1775530875</v>
      </c>
    </row>
    <row r="917" spans="1:16" x14ac:dyDescent="0.2">
      <c r="A917" s="85" t="s">
        <v>3876</v>
      </c>
      <c r="B917" s="147" t="s">
        <v>1879</v>
      </c>
      <c r="C917" s="276" t="s">
        <v>3913</v>
      </c>
      <c r="D917" s="92" t="s">
        <v>718</v>
      </c>
      <c r="E917" s="93">
        <v>43466</v>
      </c>
      <c r="F917" s="93">
        <v>44106</v>
      </c>
      <c r="G917" s="93">
        <v>43616</v>
      </c>
      <c r="H917" s="94">
        <v>280000000</v>
      </c>
      <c r="I917" s="94">
        <v>280000000</v>
      </c>
      <c r="J917" s="85">
        <v>84.999998000000005</v>
      </c>
      <c r="K917" s="56" t="s">
        <v>21</v>
      </c>
      <c r="L917" s="30">
        <v>237999994.40000001</v>
      </c>
      <c r="M917" s="85">
        <v>100</v>
      </c>
      <c r="N917" s="94">
        <v>5</v>
      </c>
      <c r="O917" s="30">
        <v>14000000</v>
      </c>
      <c r="P917" s="30">
        <v>11899999.720000001</v>
      </c>
    </row>
    <row r="918" spans="1:16" ht="25.5" x14ac:dyDescent="0.2">
      <c r="A918" s="85" t="s">
        <v>3879</v>
      </c>
      <c r="B918" s="147" t="s">
        <v>1218</v>
      </c>
      <c r="C918" s="276" t="s">
        <v>3914</v>
      </c>
      <c r="D918" s="92" t="s">
        <v>1219</v>
      </c>
      <c r="E918" s="93">
        <v>43070</v>
      </c>
      <c r="F918" s="93">
        <v>44150</v>
      </c>
      <c r="G918" s="93">
        <v>43090</v>
      </c>
      <c r="H918" s="94">
        <v>333000000</v>
      </c>
      <c r="I918" s="94">
        <v>333000000</v>
      </c>
      <c r="J918" s="85">
        <v>67.380903000000004</v>
      </c>
      <c r="K918" s="56" t="s">
        <v>21</v>
      </c>
      <c r="L918" s="30">
        <v>224378406.99000001</v>
      </c>
      <c r="M918" s="85">
        <v>79.271653000000001</v>
      </c>
      <c r="N918" s="94">
        <v>5</v>
      </c>
      <c r="O918" s="30">
        <v>16650000</v>
      </c>
      <c r="P918" s="30">
        <v>11218920.3495</v>
      </c>
    </row>
    <row r="919" spans="1:16" x14ac:dyDescent="0.2">
      <c r="A919" s="85" t="s">
        <v>3876</v>
      </c>
      <c r="B919" s="147" t="s">
        <v>1848</v>
      </c>
      <c r="C919" s="276" t="s">
        <v>3915</v>
      </c>
      <c r="D919" s="92" t="s">
        <v>1849</v>
      </c>
      <c r="E919" s="93">
        <v>42826</v>
      </c>
      <c r="F919" s="93">
        <v>43555</v>
      </c>
      <c r="G919" s="93">
        <v>43112</v>
      </c>
      <c r="H919" s="94">
        <v>499964837</v>
      </c>
      <c r="I919" s="94">
        <v>499964837</v>
      </c>
      <c r="J919" s="85">
        <v>85</v>
      </c>
      <c r="K919" s="56" t="s">
        <v>21</v>
      </c>
      <c r="L919" s="30">
        <v>424970111.44999999</v>
      </c>
      <c r="M919" s="85">
        <v>100</v>
      </c>
      <c r="N919" s="94">
        <v>5</v>
      </c>
      <c r="O919" s="30">
        <v>24998241.850000001</v>
      </c>
      <c r="P919" s="30">
        <v>21248505.572500002</v>
      </c>
    </row>
    <row r="920" spans="1:16" ht="25.5" x14ac:dyDescent="0.2">
      <c r="A920" s="85" t="s">
        <v>3876</v>
      </c>
      <c r="B920" s="147" t="s">
        <v>986</v>
      </c>
      <c r="C920" s="276" t="s">
        <v>3916</v>
      </c>
      <c r="D920" s="92" t="s">
        <v>3376</v>
      </c>
      <c r="E920" s="93">
        <v>42836</v>
      </c>
      <c r="F920" s="93">
        <v>43565</v>
      </c>
      <c r="G920" s="93">
        <v>43112</v>
      </c>
      <c r="H920" s="94">
        <v>349914608</v>
      </c>
      <c r="I920" s="94">
        <v>349914608</v>
      </c>
      <c r="J920" s="85">
        <v>84.999999000000003</v>
      </c>
      <c r="K920" s="56" t="s">
        <v>21</v>
      </c>
      <c r="L920" s="30">
        <v>297427413.30085391</v>
      </c>
      <c r="M920" s="85">
        <v>100</v>
      </c>
      <c r="N920" s="94">
        <v>5</v>
      </c>
      <c r="O920" s="30">
        <v>17495730.399999999</v>
      </c>
      <c r="P920" s="30">
        <v>14871370.665042697</v>
      </c>
    </row>
    <row r="921" spans="1:16" ht="25.5" x14ac:dyDescent="0.2">
      <c r="A921" s="85" t="s">
        <v>3882</v>
      </c>
      <c r="B921" s="147" t="s">
        <v>3468</v>
      </c>
      <c r="C921" s="276" t="s">
        <v>3917</v>
      </c>
      <c r="D921" s="92" t="s">
        <v>3551</v>
      </c>
      <c r="E921" s="93">
        <v>42736</v>
      </c>
      <c r="F921" s="93">
        <v>43190</v>
      </c>
      <c r="G921" s="93">
        <v>43090</v>
      </c>
      <c r="H921" s="94">
        <v>143000000</v>
      </c>
      <c r="I921" s="94">
        <v>143000000</v>
      </c>
      <c r="J921" s="85">
        <v>84.999996999999993</v>
      </c>
      <c r="K921" s="56" t="s">
        <v>21</v>
      </c>
      <c r="L921" s="30">
        <v>121549995.70999999</v>
      </c>
      <c r="M921" s="85">
        <v>100</v>
      </c>
      <c r="N921" s="94">
        <v>5</v>
      </c>
      <c r="O921" s="30">
        <v>7150000</v>
      </c>
      <c r="P921" s="30">
        <v>6077499.7854999993</v>
      </c>
    </row>
    <row r="922" spans="1:16" x14ac:dyDescent="0.2">
      <c r="A922" s="85" t="s">
        <v>3879</v>
      </c>
      <c r="B922" s="147" t="s">
        <v>3458</v>
      </c>
      <c r="C922" s="276" t="s">
        <v>3918</v>
      </c>
      <c r="D922" s="92" t="s">
        <v>3542</v>
      </c>
      <c r="E922" s="93">
        <v>43160</v>
      </c>
      <c r="F922" s="93">
        <v>43890</v>
      </c>
      <c r="G922" s="93">
        <v>43090</v>
      </c>
      <c r="H922" s="94">
        <v>120000000</v>
      </c>
      <c r="I922" s="94">
        <v>120000000</v>
      </c>
      <c r="J922" s="85">
        <v>67.290548000000001</v>
      </c>
      <c r="K922" s="56" t="s">
        <v>21</v>
      </c>
      <c r="L922" s="30">
        <v>80748657.599999994</v>
      </c>
      <c r="M922" s="85">
        <v>79.165356000000003</v>
      </c>
      <c r="N922" s="94">
        <v>5</v>
      </c>
      <c r="O922" s="30">
        <v>6000000</v>
      </c>
      <c r="P922" s="30">
        <v>4037432.88</v>
      </c>
    </row>
    <row r="923" spans="1:16" x14ac:dyDescent="0.2">
      <c r="A923" s="85" t="s">
        <v>3879</v>
      </c>
      <c r="B923" s="147" t="s">
        <v>727</v>
      </c>
      <c r="C923" s="276" t="s">
        <v>3919</v>
      </c>
      <c r="D923" s="92" t="s">
        <v>717</v>
      </c>
      <c r="E923" s="93">
        <v>43132</v>
      </c>
      <c r="F923" s="93">
        <v>43830</v>
      </c>
      <c r="G923" s="93">
        <v>43090</v>
      </c>
      <c r="H923" s="94">
        <v>160000000</v>
      </c>
      <c r="I923" s="94">
        <v>160000000</v>
      </c>
      <c r="J923" s="85">
        <v>84.999998000000005</v>
      </c>
      <c r="K923" s="56" t="s">
        <v>21</v>
      </c>
      <c r="L923" s="30">
        <v>135999996.80000001</v>
      </c>
      <c r="M923" s="85">
        <v>100</v>
      </c>
      <c r="N923" s="94">
        <v>5</v>
      </c>
      <c r="O923" s="30">
        <v>8000000</v>
      </c>
      <c r="P923" s="30">
        <v>6799999.8399999999</v>
      </c>
    </row>
    <row r="924" spans="1:16" x14ac:dyDescent="0.2">
      <c r="A924" s="85" t="s">
        <v>3876</v>
      </c>
      <c r="B924" s="147" t="s">
        <v>3894</v>
      </c>
      <c r="C924" s="276" t="s">
        <v>3920</v>
      </c>
      <c r="D924" s="92" t="s">
        <v>3974</v>
      </c>
      <c r="E924" s="93">
        <v>42767</v>
      </c>
      <c r="F924" s="93">
        <v>43862</v>
      </c>
      <c r="G924" s="93">
        <v>43076</v>
      </c>
      <c r="H924" s="94">
        <v>347000000</v>
      </c>
      <c r="I924" s="94">
        <v>347000000</v>
      </c>
      <c r="J924" s="85">
        <v>85</v>
      </c>
      <c r="K924" s="56" t="s">
        <v>21</v>
      </c>
      <c r="L924" s="30">
        <v>294950000</v>
      </c>
      <c r="M924" s="85">
        <v>100</v>
      </c>
      <c r="N924" s="94">
        <v>5</v>
      </c>
      <c r="O924" s="30">
        <v>17350000</v>
      </c>
      <c r="P924" s="30">
        <v>14747500</v>
      </c>
    </row>
    <row r="925" spans="1:16" x14ac:dyDescent="0.2">
      <c r="A925" s="85" t="s">
        <v>3882</v>
      </c>
      <c r="B925" s="147" t="s">
        <v>2055</v>
      </c>
      <c r="C925" s="276" t="s">
        <v>3921</v>
      </c>
      <c r="D925" s="92" t="s">
        <v>737</v>
      </c>
      <c r="E925" s="93">
        <v>42736</v>
      </c>
      <c r="F925" s="93">
        <v>43220</v>
      </c>
      <c r="G925" s="93">
        <v>43090</v>
      </c>
      <c r="H925" s="94">
        <v>283000000</v>
      </c>
      <c r="I925" s="94">
        <v>283000000</v>
      </c>
      <c r="J925" s="85">
        <v>84.999999000000003</v>
      </c>
      <c r="K925" s="56" t="s">
        <v>21</v>
      </c>
      <c r="L925" s="30">
        <v>240549997.16999999</v>
      </c>
      <c r="M925" s="85">
        <v>100</v>
      </c>
      <c r="N925" s="94">
        <v>5</v>
      </c>
      <c r="O925" s="30">
        <v>14150000</v>
      </c>
      <c r="P925" s="30">
        <v>12027499.858499998</v>
      </c>
    </row>
    <row r="926" spans="1:16" x14ac:dyDescent="0.2">
      <c r="A926" s="85" t="s">
        <v>3879</v>
      </c>
      <c r="B926" s="147" t="s">
        <v>3461</v>
      </c>
      <c r="C926" s="276" t="s">
        <v>3922</v>
      </c>
      <c r="D926" s="92" t="s">
        <v>3545</v>
      </c>
      <c r="E926" s="93">
        <v>43160</v>
      </c>
      <c r="F926" s="93">
        <v>44165</v>
      </c>
      <c r="G926" s="93">
        <v>43090</v>
      </c>
      <c r="H926" s="94">
        <v>112965340</v>
      </c>
      <c r="I926" s="94">
        <v>112965340</v>
      </c>
      <c r="J926" s="85">
        <v>67.123981999999998</v>
      </c>
      <c r="K926" s="56" t="s">
        <v>21</v>
      </c>
      <c r="L926" s="30">
        <v>75826834.487838805</v>
      </c>
      <c r="M926" s="85">
        <v>78.969390000000004</v>
      </c>
      <c r="N926" s="94">
        <v>5</v>
      </c>
      <c r="O926" s="30">
        <v>5648267</v>
      </c>
      <c r="P926" s="30">
        <v>3791341.72439194</v>
      </c>
    </row>
    <row r="927" spans="1:16" ht="25.5" x14ac:dyDescent="0.2">
      <c r="A927" s="85" t="s">
        <v>3876</v>
      </c>
      <c r="B927" s="147" t="s">
        <v>3457</v>
      </c>
      <c r="C927" s="276" t="s">
        <v>3923</v>
      </c>
      <c r="D927" s="92" t="s">
        <v>3541</v>
      </c>
      <c r="E927" s="93">
        <v>42675</v>
      </c>
      <c r="F927" s="93">
        <v>43769</v>
      </c>
      <c r="G927" s="93">
        <v>43112</v>
      </c>
      <c r="H927" s="94">
        <v>225000000</v>
      </c>
      <c r="I927" s="94">
        <v>225000000</v>
      </c>
      <c r="J927" s="85">
        <v>84.999994000000001</v>
      </c>
      <c r="K927" s="56" t="s">
        <v>21</v>
      </c>
      <c r="L927" s="30">
        <v>191249986.5</v>
      </c>
      <c r="M927" s="85">
        <v>100</v>
      </c>
      <c r="N927" s="94">
        <v>5</v>
      </c>
      <c r="O927" s="30">
        <v>11250000</v>
      </c>
      <c r="P927" s="30">
        <v>9562499.3249999993</v>
      </c>
    </row>
    <row r="928" spans="1:16" x14ac:dyDescent="0.2">
      <c r="A928" s="85" t="s">
        <v>3883</v>
      </c>
      <c r="B928" s="147" t="s">
        <v>3588</v>
      </c>
      <c r="C928" s="276" t="s">
        <v>3924</v>
      </c>
      <c r="D928" s="92" t="s">
        <v>3811</v>
      </c>
      <c r="E928" s="93">
        <v>42795</v>
      </c>
      <c r="F928" s="93">
        <v>43159</v>
      </c>
      <c r="G928" s="93">
        <v>43427</v>
      </c>
      <c r="H928" s="94">
        <v>307000000</v>
      </c>
      <c r="I928" s="94">
        <v>307000000</v>
      </c>
      <c r="J928" s="85">
        <v>85</v>
      </c>
      <c r="K928" s="56" t="s">
        <v>21</v>
      </c>
      <c r="L928" s="30">
        <v>260950000</v>
      </c>
      <c r="M928" s="85">
        <v>100</v>
      </c>
      <c r="N928" s="94">
        <v>5</v>
      </c>
      <c r="O928" s="30">
        <v>15350000</v>
      </c>
      <c r="P928" s="30">
        <v>13047500</v>
      </c>
    </row>
    <row r="929" spans="1:16" x14ac:dyDescent="0.2">
      <c r="A929" s="85" t="s">
        <v>3877</v>
      </c>
      <c r="B929" s="147" t="s">
        <v>3632</v>
      </c>
      <c r="C929" s="276" t="s">
        <v>3925</v>
      </c>
      <c r="D929" s="92" t="s">
        <v>3381</v>
      </c>
      <c r="E929" s="93">
        <v>42675</v>
      </c>
      <c r="F929" s="93">
        <v>43404</v>
      </c>
      <c r="G929" s="93">
        <v>43528</v>
      </c>
      <c r="H929" s="94">
        <v>140007320</v>
      </c>
      <c r="I929" s="94">
        <v>140007320</v>
      </c>
      <c r="J929" s="85">
        <v>84.999994000000001</v>
      </c>
      <c r="K929" s="56" t="s">
        <v>21</v>
      </c>
      <c r="L929" s="30">
        <v>119006213.5995608</v>
      </c>
      <c r="M929" s="85">
        <v>100</v>
      </c>
      <c r="N929" s="94">
        <v>5</v>
      </c>
      <c r="O929" s="30">
        <v>7000366</v>
      </c>
      <c r="P929" s="30">
        <v>5950310.6799780391</v>
      </c>
    </row>
    <row r="930" spans="1:16" ht="38.25" x14ac:dyDescent="0.2">
      <c r="A930" s="85" t="s">
        <v>3885</v>
      </c>
      <c r="B930" s="147" t="s">
        <v>3895</v>
      </c>
      <c r="C930" s="276" t="s">
        <v>3926</v>
      </c>
      <c r="D930" s="92" t="s">
        <v>3975</v>
      </c>
      <c r="E930" s="93">
        <v>42614</v>
      </c>
      <c r="F930" s="93">
        <v>43524</v>
      </c>
      <c r="G930" s="93">
        <v>43090</v>
      </c>
      <c r="H930" s="94">
        <v>254000000</v>
      </c>
      <c r="I930" s="94">
        <v>254000000</v>
      </c>
      <c r="J930" s="85">
        <v>84.999999000000003</v>
      </c>
      <c r="K930" s="56" t="s">
        <v>21</v>
      </c>
      <c r="L930" s="30">
        <v>215899997.46000001</v>
      </c>
      <c r="M930" s="85">
        <v>100</v>
      </c>
      <c r="N930" s="94">
        <v>5</v>
      </c>
      <c r="O930" s="30">
        <v>12700000</v>
      </c>
      <c r="P930" s="30">
        <v>10794999.873</v>
      </c>
    </row>
    <row r="931" spans="1:16" x14ac:dyDescent="0.2">
      <c r="A931" s="85" t="s">
        <v>3886</v>
      </c>
      <c r="B931" s="147" t="s">
        <v>3110</v>
      </c>
      <c r="C931" s="276" t="s">
        <v>3927</v>
      </c>
      <c r="D931" s="92" t="s">
        <v>283</v>
      </c>
      <c r="E931" s="93">
        <v>42736</v>
      </c>
      <c r="F931" s="93">
        <v>43465</v>
      </c>
      <c r="G931" s="93">
        <v>42998</v>
      </c>
      <c r="H931" s="94">
        <v>399534161</v>
      </c>
      <c r="I931" s="94">
        <v>399534161</v>
      </c>
      <c r="J931" s="85">
        <v>84.999998000000005</v>
      </c>
      <c r="K931" s="56" t="s">
        <v>21</v>
      </c>
      <c r="L931" s="30">
        <v>339604028.85931677</v>
      </c>
      <c r="M931" s="85">
        <v>100</v>
      </c>
      <c r="N931" s="94">
        <v>5</v>
      </c>
      <c r="O931" s="30">
        <v>19976708.050000001</v>
      </c>
      <c r="P931" s="30">
        <v>16980201.442965839</v>
      </c>
    </row>
    <row r="932" spans="1:16" ht="25.5" x14ac:dyDescent="0.2">
      <c r="A932" s="85" t="s">
        <v>3887</v>
      </c>
      <c r="B932" s="147" t="s">
        <v>3469</v>
      </c>
      <c r="C932" s="276" t="s">
        <v>3928</v>
      </c>
      <c r="D932" s="92" t="s">
        <v>132</v>
      </c>
      <c r="E932" s="93">
        <v>42856</v>
      </c>
      <c r="F932" s="93">
        <v>43585</v>
      </c>
      <c r="G932" s="93">
        <v>43076</v>
      </c>
      <c r="H932" s="94">
        <v>193000000</v>
      </c>
      <c r="I932" s="94">
        <v>193000000</v>
      </c>
      <c r="J932" s="85">
        <v>84.999996999999993</v>
      </c>
      <c r="K932" s="56" t="s">
        <v>21</v>
      </c>
      <c r="L932" s="30">
        <v>164049994.20999998</v>
      </c>
      <c r="M932" s="85">
        <v>100</v>
      </c>
      <c r="N932" s="94">
        <v>5</v>
      </c>
      <c r="O932" s="30">
        <v>9650000</v>
      </c>
      <c r="P932" s="30">
        <v>8202499.7104999991</v>
      </c>
    </row>
    <row r="933" spans="1:16" ht="25.5" x14ac:dyDescent="0.2">
      <c r="A933" s="85" t="s">
        <v>3882</v>
      </c>
      <c r="B933" s="147" t="s">
        <v>1527</v>
      </c>
      <c r="C933" s="276" t="s">
        <v>3929</v>
      </c>
      <c r="D933" s="92" t="s">
        <v>709</v>
      </c>
      <c r="E933" s="93">
        <v>42795</v>
      </c>
      <c r="F933" s="93">
        <v>43524</v>
      </c>
      <c r="G933" s="93">
        <v>43294</v>
      </c>
      <c r="H933" s="94">
        <v>210000000</v>
      </c>
      <c r="I933" s="94">
        <v>210000000</v>
      </c>
      <c r="J933" s="85">
        <v>84.999999000000003</v>
      </c>
      <c r="K933" s="56" t="s">
        <v>21</v>
      </c>
      <c r="L933" s="30">
        <v>178499997.90000001</v>
      </c>
      <c r="M933" s="85">
        <v>100</v>
      </c>
      <c r="N933" s="94">
        <v>5</v>
      </c>
      <c r="O933" s="30">
        <v>10500000</v>
      </c>
      <c r="P933" s="30">
        <v>8924999.8949999996</v>
      </c>
    </row>
    <row r="934" spans="1:16" x14ac:dyDescent="0.2">
      <c r="A934" s="85" t="s">
        <v>3881</v>
      </c>
      <c r="B934" s="147" t="s">
        <v>3896</v>
      </c>
      <c r="C934" s="276" t="s">
        <v>3930</v>
      </c>
      <c r="D934" s="92" t="s">
        <v>807</v>
      </c>
      <c r="E934" s="93">
        <v>42795</v>
      </c>
      <c r="F934" s="93">
        <v>43465</v>
      </c>
      <c r="G934" s="93">
        <v>43012</v>
      </c>
      <c r="H934" s="94">
        <v>50018729</v>
      </c>
      <c r="I934" s="94">
        <v>50018729</v>
      </c>
      <c r="J934" s="85">
        <v>84.999990999999994</v>
      </c>
      <c r="K934" s="56" t="s">
        <v>21</v>
      </c>
      <c r="L934" s="30">
        <v>42515915.148314387</v>
      </c>
      <c r="M934" s="85">
        <v>100</v>
      </c>
      <c r="N934" s="94">
        <v>5</v>
      </c>
      <c r="O934" s="30">
        <v>2500936.4500000002</v>
      </c>
      <c r="P934" s="30">
        <v>2125795.7574157193</v>
      </c>
    </row>
    <row r="935" spans="1:16" ht="38.25" x14ac:dyDescent="0.2">
      <c r="A935" s="85" t="s">
        <v>3883</v>
      </c>
      <c r="B935" s="147" t="s">
        <v>3133</v>
      </c>
      <c r="C935" s="276" t="s">
        <v>3931</v>
      </c>
      <c r="D935" s="92" t="s">
        <v>3269</v>
      </c>
      <c r="E935" s="93">
        <v>42737</v>
      </c>
      <c r="F935" s="93">
        <v>43084</v>
      </c>
      <c r="G935" s="93">
        <v>42998</v>
      </c>
      <c r="H935" s="94">
        <v>100000000</v>
      </c>
      <c r="I935" s="94">
        <v>100000000</v>
      </c>
      <c r="J935" s="85">
        <v>84.999995999999996</v>
      </c>
      <c r="K935" s="56" t="s">
        <v>21</v>
      </c>
      <c r="L935" s="30">
        <v>84999996</v>
      </c>
      <c r="M935" s="85">
        <v>100</v>
      </c>
      <c r="N935" s="94">
        <v>5</v>
      </c>
      <c r="O935" s="30">
        <v>5000000</v>
      </c>
      <c r="P935" s="30">
        <v>4249999.8</v>
      </c>
    </row>
    <row r="936" spans="1:16" x14ac:dyDescent="0.2">
      <c r="A936" s="85" t="s">
        <v>3882</v>
      </c>
      <c r="B936" s="147" t="s">
        <v>1538</v>
      </c>
      <c r="C936" s="276" t="s">
        <v>3932</v>
      </c>
      <c r="D936" s="92" t="s">
        <v>226</v>
      </c>
      <c r="E936" s="93">
        <v>42736</v>
      </c>
      <c r="F936" s="93">
        <v>43465</v>
      </c>
      <c r="G936" s="93">
        <v>43090</v>
      </c>
      <c r="H936" s="94">
        <v>234346000</v>
      </c>
      <c r="I936" s="94">
        <v>234346000</v>
      </c>
      <c r="J936" s="85">
        <v>85</v>
      </c>
      <c r="K936" s="56" t="s">
        <v>21</v>
      </c>
      <c r="L936" s="30">
        <v>199194100</v>
      </c>
      <c r="M936" s="85">
        <v>100</v>
      </c>
      <c r="N936" s="94">
        <v>5</v>
      </c>
      <c r="O936" s="30">
        <v>11717300</v>
      </c>
      <c r="P936" s="30">
        <v>9959705</v>
      </c>
    </row>
    <row r="937" spans="1:16" x14ac:dyDescent="0.2">
      <c r="A937" s="85" t="s">
        <v>3876</v>
      </c>
      <c r="B937" s="147" t="s">
        <v>3897</v>
      </c>
      <c r="C937" s="276" t="s">
        <v>3933</v>
      </c>
      <c r="D937" s="92" t="s">
        <v>3976</v>
      </c>
      <c r="E937" s="93">
        <v>42917</v>
      </c>
      <c r="F937" s="93">
        <v>43465</v>
      </c>
      <c r="G937" s="93">
        <v>43112</v>
      </c>
      <c r="H937" s="94">
        <v>215000000</v>
      </c>
      <c r="I937" s="94">
        <v>215000000</v>
      </c>
      <c r="J937" s="85">
        <v>84.999999000000003</v>
      </c>
      <c r="K937" s="56" t="s">
        <v>21</v>
      </c>
      <c r="L937" s="30">
        <v>182749997.84999999</v>
      </c>
      <c r="M937" s="85">
        <v>100</v>
      </c>
      <c r="N937" s="94">
        <v>5</v>
      </c>
      <c r="O937" s="30">
        <v>10750000</v>
      </c>
      <c r="P937" s="30">
        <v>9137499.8925000001</v>
      </c>
    </row>
    <row r="938" spans="1:16" x14ac:dyDescent="0.2">
      <c r="A938" s="85" t="s">
        <v>3883</v>
      </c>
      <c r="B938" s="147" t="s">
        <v>897</v>
      </c>
      <c r="C938" s="276" t="s">
        <v>3934</v>
      </c>
      <c r="D938" s="92" t="s">
        <v>898</v>
      </c>
      <c r="E938" s="93">
        <v>42737</v>
      </c>
      <c r="F938" s="93">
        <v>43465</v>
      </c>
      <c r="G938" s="93">
        <v>42998</v>
      </c>
      <c r="H938" s="94">
        <v>499999163</v>
      </c>
      <c r="I938" s="94">
        <v>499999163</v>
      </c>
      <c r="J938" s="85">
        <v>84.999999000000003</v>
      </c>
      <c r="K938" s="56" t="s">
        <v>21</v>
      </c>
      <c r="L938" s="30">
        <v>424999283.55000842</v>
      </c>
      <c r="M938" s="85">
        <v>100</v>
      </c>
      <c r="N938" s="94">
        <v>5</v>
      </c>
      <c r="O938" s="30">
        <v>24999958.149999999</v>
      </c>
      <c r="P938" s="30">
        <v>21249964.177500419</v>
      </c>
    </row>
    <row r="939" spans="1:16" ht="25.5" x14ac:dyDescent="0.2">
      <c r="A939" s="85" t="s">
        <v>3882</v>
      </c>
      <c r="B939" s="147" t="s">
        <v>3898</v>
      </c>
      <c r="C939" s="276" t="s">
        <v>3935</v>
      </c>
      <c r="D939" s="92" t="s">
        <v>3977</v>
      </c>
      <c r="E939" s="93">
        <v>42795</v>
      </c>
      <c r="F939" s="93">
        <v>43646</v>
      </c>
      <c r="G939" s="93">
        <v>43090</v>
      </c>
      <c r="H939" s="94">
        <v>165396323</v>
      </c>
      <c r="I939" s="94">
        <v>165396323</v>
      </c>
      <c r="J939" s="85">
        <v>85</v>
      </c>
      <c r="K939" s="56" t="s">
        <v>21</v>
      </c>
      <c r="L939" s="30">
        <v>140586874.55000001</v>
      </c>
      <c r="M939" s="85">
        <v>100</v>
      </c>
      <c r="N939" s="94">
        <v>5</v>
      </c>
      <c r="O939" s="30">
        <v>8269816.1500000004</v>
      </c>
      <c r="P939" s="30">
        <v>7029343.7275</v>
      </c>
    </row>
    <row r="940" spans="1:16" ht="25.5" x14ac:dyDescent="0.2">
      <c r="A940" s="85" t="s">
        <v>3888</v>
      </c>
      <c r="B940" s="147" t="s">
        <v>3598</v>
      </c>
      <c r="C940" s="276" t="s">
        <v>3936</v>
      </c>
      <c r="D940" s="92" t="s">
        <v>3818</v>
      </c>
      <c r="E940" s="93">
        <v>42767</v>
      </c>
      <c r="F940" s="93">
        <v>43496</v>
      </c>
      <c r="G940" s="93">
        <v>43076</v>
      </c>
      <c r="H940" s="94">
        <v>174968120</v>
      </c>
      <c r="I940" s="94">
        <v>174968120</v>
      </c>
      <c r="J940" s="85">
        <v>84.999998000000005</v>
      </c>
      <c r="K940" s="56" t="s">
        <v>21</v>
      </c>
      <c r="L940" s="30">
        <v>148722898.50063762</v>
      </c>
      <c r="M940" s="85">
        <v>100</v>
      </c>
      <c r="N940" s="94">
        <v>5</v>
      </c>
      <c r="O940" s="30">
        <v>8748406</v>
      </c>
      <c r="P940" s="30">
        <v>7436144.9250318818</v>
      </c>
    </row>
    <row r="941" spans="1:16" ht="25.5" x14ac:dyDescent="0.2">
      <c r="A941" s="85" t="s">
        <v>3879</v>
      </c>
      <c r="B941" s="147" t="s">
        <v>771</v>
      </c>
      <c r="C941" s="276" t="s">
        <v>3937</v>
      </c>
      <c r="D941" s="92" t="s">
        <v>772</v>
      </c>
      <c r="E941" s="93">
        <v>43160</v>
      </c>
      <c r="F941" s="93">
        <v>43889</v>
      </c>
      <c r="G941" s="93">
        <v>43090</v>
      </c>
      <c r="H941" s="94">
        <v>120000000</v>
      </c>
      <c r="I941" s="94">
        <v>120000000</v>
      </c>
      <c r="J941" s="85">
        <v>84.999999000000003</v>
      </c>
      <c r="K941" s="56" t="s">
        <v>21</v>
      </c>
      <c r="L941" s="30">
        <v>101999998.8</v>
      </c>
      <c r="M941" s="85">
        <v>100</v>
      </c>
      <c r="N941" s="94">
        <v>5</v>
      </c>
      <c r="O941" s="30">
        <v>6000000</v>
      </c>
      <c r="P941" s="30">
        <v>5099999.9400000004</v>
      </c>
    </row>
    <row r="942" spans="1:16" x14ac:dyDescent="0.2">
      <c r="A942" s="85" t="s">
        <v>3883</v>
      </c>
      <c r="B942" s="147" t="s">
        <v>3899</v>
      </c>
      <c r="C942" s="276" t="s">
        <v>3938</v>
      </c>
      <c r="D942" s="92" t="s">
        <v>3978</v>
      </c>
      <c r="E942" s="93">
        <v>42614</v>
      </c>
      <c r="F942" s="93">
        <v>43465</v>
      </c>
      <c r="G942" s="93">
        <v>43076</v>
      </c>
      <c r="H942" s="94">
        <v>385000000</v>
      </c>
      <c r="I942" s="94">
        <v>385000000</v>
      </c>
      <c r="J942" s="85">
        <v>85</v>
      </c>
      <c r="K942" s="56" t="s">
        <v>21</v>
      </c>
      <c r="L942" s="30">
        <v>327250000</v>
      </c>
      <c r="M942" s="85">
        <v>100</v>
      </c>
      <c r="N942" s="94">
        <v>5</v>
      </c>
      <c r="O942" s="30">
        <v>19250000</v>
      </c>
      <c r="P942" s="30">
        <v>16362500</v>
      </c>
    </row>
    <row r="943" spans="1:16" x14ac:dyDescent="0.2">
      <c r="A943" s="85" t="s">
        <v>3887</v>
      </c>
      <c r="B943" s="147" t="s">
        <v>2044</v>
      </c>
      <c r="C943" s="276" t="s">
        <v>3939</v>
      </c>
      <c r="D943" s="92" t="s">
        <v>747</v>
      </c>
      <c r="E943" s="93">
        <v>42795</v>
      </c>
      <c r="F943" s="93">
        <v>43524</v>
      </c>
      <c r="G943" s="93">
        <v>43076</v>
      </c>
      <c r="H943" s="94">
        <v>195000000</v>
      </c>
      <c r="I943" s="94">
        <v>195000000</v>
      </c>
      <c r="J943" s="85">
        <v>84.999998000000005</v>
      </c>
      <c r="K943" s="56" t="s">
        <v>21</v>
      </c>
      <c r="L943" s="30">
        <v>165749996.10000002</v>
      </c>
      <c r="M943" s="85">
        <v>100</v>
      </c>
      <c r="N943" s="94">
        <v>5</v>
      </c>
      <c r="O943" s="30">
        <v>9750000</v>
      </c>
      <c r="P943" s="30">
        <v>8287499.8050000016</v>
      </c>
    </row>
    <row r="944" spans="1:16" ht="25.5" x14ac:dyDescent="0.2">
      <c r="A944" s="85" t="s">
        <v>3879</v>
      </c>
      <c r="B944" s="147" t="s">
        <v>810</v>
      </c>
      <c r="C944" s="276" t="s">
        <v>3940</v>
      </c>
      <c r="D944" s="92" t="s">
        <v>811</v>
      </c>
      <c r="E944" s="93">
        <v>43160</v>
      </c>
      <c r="F944" s="93">
        <v>43889</v>
      </c>
      <c r="G944" s="93">
        <v>43090</v>
      </c>
      <c r="H944" s="94">
        <v>120000000</v>
      </c>
      <c r="I944" s="94">
        <v>120000000</v>
      </c>
      <c r="J944" s="85">
        <v>66.929130999999998</v>
      </c>
      <c r="K944" s="56" t="s">
        <v>21</v>
      </c>
      <c r="L944" s="30">
        <v>80314957.200000003</v>
      </c>
      <c r="M944" s="85">
        <v>78.740159000000006</v>
      </c>
      <c r="N944" s="94">
        <v>5</v>
      </c>
      <c r="O944" s="30">
        <v>6000000</v>
      </c>
      <c r="P944" s="30">
        <v>4015747.86</v>
      </c>
    </row>
    <row r="945" spans="1:16" x14ac:dyDescent="0.2">
      <c r="A945" s="85" t="s">
        <v>3889</v>
      </c>
      <c r="B945" s="147" t="s">
        <v>875</v>
      </c>
      <c r="C945" s="276" t="s">
        <v>3941</v>
      </c>
      <c r="D945" s="92" t="s">
        <v>763</v>
      </c>
      <c r="E945" s="93">
        <v>42675</v>
      </c>
      <c r="F945" s="93">
        <v>43646</v>
      </c>
      <c r="G945" s="93">
        <v>43077</v>
      </c>
      <c r="H945" s="94">
        <v>194999483</v>
      </c>
      <c r="I945" s="94">
        <v>194999483</v>
      </c>
      <c r="J945" s="85">
        <v>84.999994999999998</v>
      </c>
      <c r="K945" s="56" t="s">
        <v>21</v>
      </c>
      <c r="L945" s="30">
        <v>165749550.80002585</v>
      </c>
      <c r="M945" s="85">
        <v>100</v>
      </c>
      <c r="N945" s="94">
        <v>5</v>
      </c>
      <c r="O945" s="30">
        <v>9749974.1500000004</v>
      </c>
      <c r="P945" s="30">
        <v>8287477.5400012918</v>
      </c>
    </row>
    <row r="946" spans="1:16" x14ac:dyDescent="0.2">
      <c r="A946" s="85" t="s">
        <v>3883</v>
      </c>
      <c r="B946" s="147" t="s">
        <v>860</v>
      </c>
      <c r="C946" s="276" t="s">
        <v>3942</v>
      </c>
      <c r="D946" s="92" t="s">
        <v>861</v>
      </c>
      <c r="E946" s="93">
        <v>42795</v>
      </c>
      <c r="F946" s="93">
        <v>43159</v>
      </c>
      <c r="G946" s="93">
        <v>43076</v>
      </c>
      <c r="H946" s="94">
        <v>70000000</v>
      </c>
      <c r="I946" s="94">
        <v>70000000</v>
      </c>
      <c r="J946" s="85">
        <v>84.999999000000003</v>
      </c>
      <c r="K946" s="56" t="s">
        <v>21</v>
      </c>
      <c r="L946" s="30">
        <v>59499999.299999997</v>
      </c>
      <c r="M946" s="85">
        <v>100</v>
      </c>
      <c r="N946" s="94">
        <v>5</v>
      </c>
      <c r="O946" s="30">
        <v>3500000</v>
      </c>
      <c r="P946" s="30">
        <v>2974999.9649999999</v>
      </c>
    </row>
    <row r="947" spans="1:16" ht="25.5" x14ac:dyDescent="0.2">
      <c r="A947" s="85" t="s">
        <v>3889</v>
      </c>
      <c r="B947" s="147" t="s">
        <v>875</v>
      </c>
      <c r="C947" s="276" t="s">
        <v>3943</v>
      </c>
      <c r="D947" s="92" t="s">
        <v>763</v>
      </c>
      <c r="E947" s="93">
        <v>42675</v>
      </c>
      <c r="F947" s="93">
        <v>43646</v>
      </c>
      <c r="G947" s="93">
        <v>43077</v>
      </c>
      <c r="H947" s="94">
        <v>194995927</v>
      </c>
      <c r="I947" s="94">
        <v>194995927</v>
      </c>
      <c r="J947" s="85">
        <v>84.999990999999994</v>
      </c>
      <c r="K947" s="56" t="s">
        <v>21</v>
      </c>
      <c r="L947" s="30">
        <v>165746520.40036654</v>
      </c>
      <c r="M947" s="85">
        <v>100</v>
      </c>
      <c r="N947" s="94">
        <v>5</v>
      </c>
      <c r="O947" s="30">
        <v>9749796.3499999996</v>
      </c>
      <c r="P947" s="30">
        <v>8287326.020018327</v>
      </c>
    </row>
    <row r="948" spans="1:16" ht="25.5" x14ac:dyDescent="0.2">
      <c r="A948" s="85" t="s">
        <v>3888</v>
      </c>
      <c r="B948" s="147" t="s">
        <v>3597</v>
      </c>
      <c r="C948" s="276" t="s">
        <v>3944</v>
      </c>
      <c r="D948" s="92" t="s">
        <v>3275</v>
      </c>
      <c r="E948" s="93">
        <v>42767</v>
      </c>
      <c r="F948" s="93">
        <v>43496</v>
      </c>
      <c r="G948" s="93">
        <v>43076</v>
      </c>
      <c r="H948" s="94">
        <v>175107818</v>
      </c>
      <c r="I948" s="94">
        <v>175107818</v>
      </c>
      <c r="J948" s="85">
        <v>84.999999000000003</v>
      </c>
      <c r="K948" s="56" t="s">
        <v>21</v>
      </c>
      <c r="L948" s="30">
        <v>148841643.54892182</v>
      </c>
      <c r="M948" s="85">
        <v>100</v>
      </c>
      <c r="N948" s="94">
        <v>5</v>
      </c>
      <c r="O948" s="30">
        <v>8755390.9000000004</v>
      </c>
      <c r="P948" s="30">
        <v>7442082.1774460915</v>
      </c>
    </row>
    <row r="949" spans="1:16" ht="25.5" x14ac:dyDescent="0.2">
      <c r="A949" s="85" t="s">
        <v>3879</v>
      </c>
      <c r="B949" s="147" t="s">
        <v>1239</v>
      </c>
      <c r="C949" s="276" t="s">
        <v>3945</v>
      </c>
      <c r="D949" s="92" t="s">
        <v>1240</v>
      </c>
      <c r="E949" s="93">
        <v>43160</v>
      </c>
      <c r="F949" s="93">
        <v>43890</v>
      </c>
      <c r="G949" s="93">
        <v>43090</v>
      </c>
      <c r="H949" s="94">
        <v>120000000</v>
      </c>
      <c r="I949" s="94">
        <v>120000000</v>
      </c>
      <c r="J949" s="85">
        <v>67.290548000000001</v>
      </c>
      <c r="K949" s="56" t="s">
        <v>21</v>
      </c>
      <c r="L949" s="30">
        <v>80748657.599999994</v>
      </c>
      <c r="M949" s="85">
        <v>79.165355000000005</v>
      </c>
      <c r="N949" s="94">
        <v>5</v>
      </c>
      <c r="O949" s="30">
        <v>6000000</v>
      </c>
      <c r="P949" s="30">
        <v>4037432.88</v>
      </c>
    </row>
    <row r="950" spans="1:16" ht="25.5" x14ac:dyDescent="0.2">
      <c r="A950" s="85" t="s">
        <v>3884</v>
      </c>
      <c r="B950" s="147" t="s">
        <v>2844</v>
      </c>
      <c r="C950" s="276" t="s">
        <v>3946</v>
      </c>
      <c r="D950" s="92" t="s">
        <v>3007</v>
      </c>
      <c r="E950" s="93">
        <v>42644</v>
      </c>
      <c r="F950" s="93">
        <v>43496</v>
      </c>
      <c r="G950" s="93">
        <v>43451</v>
      </c>
      <c r="H950" s="94">
        <v>150786921</v>
      </c>
      <c r="I950" s="94">
        <v>150786921</v>
      </c>
      <c r="J950" s="85">
        <v>84.999999000000003</v>
      </c>
      <c r="K950" s="56" t="s">
        <v>21</v>
      </c>
      <c r="L950" s="30">
        <v>128168881.3421308</v>
      </c>
      <c r="M950" s="85">
        <v>100</v>
      </c>
      <c r="N950" s="94">
        <v>5</v>
      </c>
      <c r="O950" s="30">
        <v>7539346.0499999998</v>
      </c>
      <c r="P950" s="30">
        <v>6408444.0671065403</v>
      </c>
    </row>
    <row r="951" spans="1:16" x14ac:dyDescent="0.2">
      <c r="A951" s="85" t="s">
        <v>3888</v>
      </c>
      <c r="B951" s="147" t="s">
        <v>3599</v>
      </c>
      <c r="C951" s="276" t="s">
        <v>3947</v>
      </c>
      <c r="D951" s="92" t="s">
        <v>3819</v>
      </c>
      <c r="E951" s="93">
        <v>42705</v>
      </c>
      <c r="F951" s="93">
        <v>43738</v>
      </c>
      <c r="G951" s="93">
        <v>43076</v>
      </c>
      <c r="H951" s="94">
        <v>200000000</v>
      </c>
      <c r="I951" s="94">
        <v>200000000</v>
      </c>
      <c r="J951" s="85">
        <v>84.999999000000003</v>
      </c>
      <c r="K951" s="56" t="s">
        <v>21</v>
      </c>
      <c r="L951" s="30">
        <v>169999998</v>
      </c>
      <c r="M951" s="85">
        <v>100</v>
      </c>
      <c r="N951" s="94">
        <v>5</v>
      </c>
      <c r="O951" s="30">
        <v>10000000</v>
      </c>
      <c r="P951" s="30">
        <v>8499999.9000000004</v>
      </c>
    </row>
    <row r="952" spans="1:16" x14ac:dyDescent="0.2">
      <c r="A952" s="85" t="s">
        <v>3879</v>
      </c>
      <c r="B952" s="147" t="s">
        <v>3464</v>
      </c>
      <c r="C952" s="276" t="s">
        <v>3948</v>
      </c>
      <c r="D952" s="92" t="s">
        <v>128</v>
      </c>
      <c r="E952" s="93">
        <v>43191</v>
      </c>
      <c r="F952" s="93">
        <v>44286</v>
      </c>
      <c r="G952" s="93">
        <v>43090</v>
      </c>
      <c r="H952" s="94">
        <v>120000000</v>
      </c>
      <c r="I952" s="94">
        <v>120000000</v>
      </c>
      <c r="J952" s="85">
        <v>67.290548000000001</v>
      </c>
      <c r="K952" s="56" t="s">
        <v>21</v>
      </c>
      <c r="L952" s="30">
        <v>80748657.599999994</v>
      </c>
      <c r="M952" s="85">
        <v>79.165356000000003</v>
      </c>
      <c r="N952" s="94">
        <v>5</v>
      </c>
      <c r="O952" s="30">
        <v>6000000</v>
      </c>
      <c r="P952" s="30">
        <v>4037432.88</v>
      </c>
    </row>
    <row r="953" spans="1:16" x14ac:dyDescent="0.2">
      <c r="A953" s="85" t="s">
        <v>3888</v>
      </c>
      <c r="B953" s="147" t="s">
        <v>1072</v>
      </c>
      <c r="C953" s="276" t="s">
        <v>3949</v>
      </c>
      <c r="D953" s="92" t="s">
        <v>137</v>
      </c>
      <c r="E953" s="93">
        <v>42705</v>
      </c>
      <c r="F953" s="93">
        <v>43376</v>
      </c>
      <c r="G953" s="93">
        <v>43076</v>
      </c>
      <c r="H953" s="94">
        <v>519112500</v>
      </c>
      <c r="I953" s="94">
        <v>519112500</v>
      </c>
      <c r="J953" s="85">
        <v>85</v>
      </c>
      <c r="K953" s="56" t="s">
        <v>21</v>
      </c>
      <c r="L953" s="30">
        <v>441245625</v>
      </c>
      <c r="M953" s="85">
        <v>100</v>
      </c>
      <c r="N953" s="94">
        <v>5</v>
      </c>
      <c r="O953" s="30">
        <v>25955625</v>
      </c>
      <c r="P953" s="30">
        <v>22062281.25</v>
      </c>
    </row>
    <row r="954" spans="1:16" x14ac:dyDescent="0.2">
      <c r="A954" s="85" t="s">
        <v>3882</v>
      </c>
      <c r="B954" s="147" t="s">
        <v>1532</v>
      </c>
      <c r="C954" s="276" t="s">
        <v>3950</v>
      </c>
      <c r="D954" s="92" t="s">
        <v>354</v>
      </c>
      <c r="E954" s="93">
        <v>42736</v>
      </c>
      <c r="F954" s="93">
        <v>43738</v>
      </c>
      <c r="G954" s="93">
        <v>43090</v>
      </c>
      <c r="H954" s="94">
        <v>310588999</v>
      </c>
      <c r="I954" s="94">
        <v>310588999</v>
      </c>
      <c r="J954" s="85">
        <v>85</v>
      </c>
      <c r="K954" s="56" t="s">
        <v>21</v>
      </c>
      <c r="L954" s="30">
        <v>264000649.15000001</v>
      </c>
      <c r="M954" s="85">
        <v>100</v>
      </c>
      <c r="N954" s="94">
        <v>5</v>
      </c>
      <c r="O954" s="30">
        <v>15529449.949999999</v>
      </c>
      <c r="P954" s="30">
        <v>13200032.4575</v>
      </c>
    </row>
    <row r="955" spans="1:16" x14ac:dyDescent="0.2">
      <c r="A955" s="85" t="s">
        <v>3888</v>
      </c>
      <c r="B955" s="147" t="s">
        <v>863</v>
      </c>
      <c r="C955" s="276" t="s">
        <v>3951</v>
      </c>
      <c r="D955" s="92" t="s">
        <v>736</v>
      </c>
      <c r="E955" s="93">
        <v>42767</v>
      </c>
      <c r="F955" s="93">
        <v>43982</v>
      </c>
      <c r="G955" s="93">
        <v>43269</v>
      </c>
      <c r="H955" s="94">
        <v>299999400</v>
      </c>
      <c r="I955" s="94">
        <v>299999400</v>
      </c>
      <c r="J955" s="85">
        <v>67.380904000000001</v>
      </c>
      <c r="K955" s="56" t="s">
        <v>21</v>
      </c>
      <c r="L955" s="30">
        <v>202142307.71457601</v>
      </c>
      <c r="M955" s="85">
        <v>79.271653000000001</v>
      </c>
      <c r="N955" s="94">
        <v>5</v>
      </c>
      <c r="O955" s="30">
        <v>14999970</v>
      </c>
      <c r="P955" s="30">
        <v>10107115.385728801</v>
      </c>
    </row>
    <row r="956" spans="1:16" x14ac:dyDescent="0.2">
      <c r="A956" s="85" t="s">
        <v>3880</v>
      </c>
      <c r="B956" s="147" t="s">
        <v>3620</v>
      </c>
      <c r="C956" s="276" t="s">
        <v>3952</v>
      </c>
      <c r="D956" s="92" t="s">
        <v>176</v>
      </c>
      <c r="E956" s="93">
        <v>43282</v>
      </c>
      <c r="F956" s="93">
        <v>44377</v>
      </c>
      <c r="G956" s="93">
        <v>43284</v>
      </c>
      <c r="H956" s="94">
        <v>400638887</v>
      </c>
      <c r="I956" s="94">
        <v>400638887</v>
      </c>
      <c r="J956" s="85">
        <v>84.999999000000003</v>
      </c>
      <c r="K956" s="56" t="s">
        <v>21</v>
      </c>
      <c r="L956" s="30">
        <v>340543049.94361115</v>
      </c>
      <c r="M956" s="85">
        <v>100</v>
      </c>
      <c r="N956" s="94">
        <v>5</v>
      </c>
      <c r="O956" s="30">
        <v>20031944.350000001</v>
      </c>
      <c r="P956" s="30">
        <v>17027152.497180559</v>
      </c>
    </row>
    <row r="957" spans="1:16" ht="25.5" x14ac:dyDescent="0.2">
      <c r="A957" s="85" t="s">
        <v>3888</v>
      </c>
      <c r="B957" s="147" t="s">
        <v>3900</v>
      </c>
      <c r="C957" s="276" t="s">
        <v>3953</v>
      </c>
      <c r="D957" s="92" t="s">
        <v>3820</v>
      </c>
      <c r="E957" s="93">
        <v>42767</v>
      </c>
      <c r="F957" s="93">
        <v>43497</v>
      </c>
      <c r="G957" s="93">
        <v>43076</v>
      </c>
      <c r="H957" s="94">
        <v>155000000</v>
      </c>
      <c r="I957" s="94">
        <v>155000000</v>
      </c>
      <c r="J957" s="85">
        <v>84.999999000000003</v>
      </c>
      <c r="K957" s="56" t="s">
        <v>21</v>
      </c>
      <c r="L957" s="30">
        <v>131749998.45</v>
      </c>
      <c r="M957" s="85">
        <v>100</v>
      </c>
      <c r="N957" s="94">
        <v>5</v>
      </c>
      <c r="O957" s="30">
        <v>7750000</v>
      </c>
      <c r="P957" s="30">
        <v>6587499.9225000003</v>
      </c>
    </row>
    <row r="958" spans="1:16" x14ac:dyDescent="0.2">
      <c r="A958" s="85" t="s">
        <v>3885</v>
      </c>
      <c r="B958" s="147" t="s">
        <v>1656</v>
      </c>
      <c r="C958" s="276" t="s">
        <v>3954</v>
      </c>
      <c r="D958" s="92" t="s">
        <v>770</v>
      </c>
      <c r="E958" s="93">
        <v>42744</v>
      </c>
      <c r="F958" s="93">
        <v>43190</v>
      </c>
      <c r="G958" s="93">
        <v>43090</v>
      </c>
      <c r="H958" s="94">
        <v>250000000</v>
      </c>
      <c r="I958" s="94">
        <v>250000000</v>
      </c>
      <c r="J958" s="85">
        <v>74.973361999999995</v>
      </c>
      <c r="K958" s="56" t="s">
        <v>21</v>
      </c>
      <c r="L958" s="30">
        <v>187433405</v>
      </c>
      <c r="M958" s="85">
        <v>88.203958</v>
      </c>
      <c r="N958" s="94">
        <v>5</v>
      </c>
      <c r="O958" s="30">
        <v>12500000</v>
      </c>
      <c r="P958" s="30">
        <v>9371670.25</v>
      </c>
    </row>
    <row r="959" spans="1:16" x14ac:dyDescent="0.2">
      <c r="A959" s="85" t="s">
        <v>3880</v>
      </c>
      <c r="B959" s="147" t="s">
        <v>3620</v>
      </c>
      <c r="C959" s="276" t="s">
        <v>3955</v>
      </c>
      <c r="D959" s="92" t="s">
        <v>176</v>
      </c>
      <c r="E959" s="93">
        <v>43282</v>
      </c>
      <c r="F959" s="93">
        <v>44377</v>
      </c>
      <c r="G959" s="93">
        <v>43284</v>
      </c>
      <c r="H959" s="94">
        <v>599211112</v>
      </c>
      <c r="I959" s="94">
        <v>599211112</v>
      </c>
      <c r="J959" s="85">
        <v>84.999999000000003</v>
      </c>
      <c r="K959" s="56" t="s">
        <v>21</v>
      </c>
      <c r="L959" s="30">
        <v>509329439.20788884</v>
      </c>
      <c r="M959" s="85">
        <v>100</v>
      </c>
      <c r="N959" s="94">
        <v>5</v>
      </c>
      <c r="O959" s="30">
        <v>29960555.600000001</v>
      </c>
      <c r="P959" s="30">
        <v>25466471.960394438</v>
      </c>
    </row>
    <row r="960" spans="1:16" x14ac:dyDescent="0.2">
      <c r="A960" s="85" t="s">
        <v>3885</v>
      </c>
      <c r="B960" s="147" t="s">
        <v>3895</v>
      </c>
      <c r="C960" s="276" t="s">
        <v>3956</v>
      </c>
      <c r="D960" s="92" t="s">
        <v>3975</v>
      </c>
      <c r="E960" s="93">
        <v>42614</v>
      </c>
      <c r="F960" s="93">
        <v>43524</v>
      </c>
      <c r="G960" s="93">
        <v>43427</v>
      </c>
      <c r="H960" s="94">
        <v>95000000</v>
      </c>
      <c r="I960" s="94">
        <v>95000000</v>
      </c>
      <c r="J960" s="85">
        <v>84.999994999999998</v>
      </c>
      <c r="K960" s="56" t="s">
        <v>21</v>
      </c>
      <c r="L960" s="30">
        <v>80749995.25</v>
      </c>
      <c r="M960" s="85">
        <v>100</v>
      </c>
      <c r="N960" s="94">
        <v>5</v>
      </c>
      <c r="O960" s="30">
        <v>4750000</v>
      </c>
      <c r="P960" s="30">
        <v>4037499.7625000002</v>
      </c>
    </row>
    <row r="961" spans="1:16" x14ac:dyDescent="0.2">
      <c r="A961" s="85" t="s">
        <v>3881</v>
      </c>
      <c r="B961" s="147" t="s">
        <v>3601</v>
      </c>
      <c r="C961" s="276" t="s">
        <v>3957</v>
      </c>
      <c r="D961" s="92" t="s">
        <v>404</v>
      </c>
      <c r="E961" s="93">
        <v>42795</v>
      </c>
      <c r="F961" s="93">
        <v>43524</v>
      </c>
      <c r="G961" s="93">
        <v>43012</v>
      </c>
      <c r="H961" s="94">
        <v>730000000</v>
      </c>
      <c r="I961" s="94">
        <v>730000000</v>
      </c>
      <c r="J961" s="85">
        <v>61.525266000000002</v>
      </c>
      <c r="K961" s="56" t="s">
        <v>21</v>
      </c>
      <c r="L961" s="30">
        <v>449134441.80000001</v>
      </c>
      <c r="M961" s="85">
        <v>72.382666</v>
      </c>
      <c r="N961" s="94">
        <v>5</v>
      </c>
      <c r="O961" s="30">
        <v>36500000</v>
      </c>
      <c r="P961" s="30">
        <v>22456722.09</v>
      </c>
    </row>
    <row r="962" spans="1:16" ht="25.5" x14ac:dyDescent="0.2">
      <c r="A962" s="85" t="s">
        <v>3890</v>
      </c>
      <c r="B962" s="147" t="s">
        <v>3901</v>
      </c>
      <c r="C962" s="276" t="s">
        <v>3958</v>
      </c>
      <c r="D962" s="92" t="s">
        <v>817</v>
      </c>
      <c r="E962" s="93">
        <v>43282</v>
      </c>
      <c r="F962" s="93">
        <v>44377</v>
      </c>
      <c r="G962" s="93">
        <v>43090</v>
      </c>
      <c r="H962" s="94">
        <v>100000000</v>
      </c>
      <c r="I962" s="94">
        <v>100000000</v>
      </c>
      <c r="J962" s="85">
        <v>84.999995999999996</v>
      </c>
      <c r="K962" s="56" t="s">
        <v>21</v>
      </c>
      <c r="L962" s="30">
        <v>84999996</v>
      </c>
      <c r="M962" s="85">
        <v>100</v>
      </c>
      <c r="N962" s="94">
        <v>5</v>
      </c>
      <c r="O962" s="30">
        <v>5000000</v>
      </c>
      <c r="P962" s="30">
        <v>4249999.8</v>
      </c>
    </row>
    <row r="963" spans="1:16" x14ac:dyDescent="0.2">
      <c r="A963" s="85" t="s">
        <v>3878</v>
      </c>
      <c r="B963" s="147" t="s">
        <v>3460</v>
      </c>
      <c r="C963" s="276" t="s">
        <v>3959</v>
      </c>
      <c r="D963" s="92" t="s">
        <v>3544</v>
      </c>
      <c r="E963" s="93">
        <v>42644</v>
      </c>
      <c r="F963" s="93">
        <v>43190</v>
      </c>
      <c r="G963" s="93">
        <v>43076</v>
      </c>
      <c r="H963" s="94">
        <v>91400000</v>
      </c>
      <c r="I963" s="94">
        <v>91400000</v>
      </c>
      <c r="J963" s="85">
        <v>76.035954000000004</v>
      </c>
      <c r="K963" s="56" t="s">
        <v>21</v>
      </c>
      <c r="L963" s="30">
        <v>69496861.956</v>
      </c>
      <c r="M963" s="85">
        <v>89.454070000000002</v>
      </c>
      <c r="N963" s="94">
        <v>5</v>
      </c>
      <c r="O963" s="30">
        <v>4570000</v>
      </c>
      <c r="P963" s="30">
        <v>3474843.0977999996</v>
      </c>
    </row>
    <row r="964" spans="1:16" ht="25.5" x14ac:dyDescent="0.2">
      <c r="A964" s="85" t="s">
        <v>3885</v>
      </c>
      <c r="B964" s="147" t="s">
        <v>3895</v>
      </c>
      <c r="C964" s="276" t="s">
        <v>3960</v>
      </c>
      <c r="D964" s="92" t="s">
        <v>3975</v>
      </c>
      <c r="E964" s="93">
        <v>42614</v>
      </c>
      <c r="F964" s="93">
        <v>43524</v>
      </c>
      <c r="G964" s="93">
        <v>43090</v>
      </c>
      <c r="H964" s="94">
        <v>200000000</v>
      </c>
      <c r="I964" s="94">
        <v>200000000</v>
      </c>
      <c r="J964" s="85">
        <v>81.522216</v>
      </c>
      <c r="K964" s="56" t="s">
        <v>21</v>
      </c>
      <c r="L964" s="30">
        <v>163044432</v>
      </c>
      <c r="M964" s="85">
        <v>95.908493000000007</v>
      </c>
      <c r="N964" s="94">
        <v>5</v>
      </c>
      <c r="O964" s="30">
        <v>10000000</v>
      </c>
      <c r="P964" s="30">
        <v>8152221.5999999996</v>
      </c>
    </row>
    <row r="965" spans="1:16" ht="25.5" x14ac:dyDescent="0.2">
      <c r="A965" s="85" t="s">
        <v>3876</v>
      </c>
      <c r="B965" s="147" t="s">
        <v>3595</v>
      </c>
      <c r="C965" s="276" t="s">
        <v>3961</v>
      </c>
      <c r="D965" s="92" t="s">
        <v>3816</v>
      </c>
      <c r="E965" s="93">
        <v>42795</v>
      </c>
      <c r="F965" s="93">
        <v>43524</v>
      </c>
      <c r="G965" s="93">
        <v>43112</v>
      </c>
      <c r="H965" s="94">
        <v>369000000</v>
      </c>
      <c r="I965" s="94">
        <v>369000000</v>
      </c>
      <c r="J965" s="85">
        <v>85</v>
      </c>
      <c r="K965" s="56" t="s">
        <v>21</v>
      </c>
      <c r="L965" s="30">
        <v>313650000</v>
      </c>
      <c r="M965" s="85">
        <v>100</v>
      </c>
      <c r="N965" s="94">
        <v>5</v>
      </c>
      <c r="O965" s="30">
        <v>18450000</v>
      </c>
      <c r="P965" s="30">
        <v>15682500</v>
      </c>
    </row>
    <row r="966" spans="1:16" ht="76.5" x14ac:dyDescent="0.2">
      <c r="A966" s="85" t="s">
        <v>3891</v>
      </c>
      <c r="B966" s="147" t="s">
        <v>1289</v>
      </c>
      <c r="C966" s="276" t="s">
        <v>3962</v>
      </c>
      <c r="D966" s="92" t="s">
        <v>1290</v>
      </c>
      <c r="E966" s="93">
        <v>43132</v>
      </c>
      <c r="F966" s="93">
        <v>43830</v>
      </c>
      <c r="G966" s="93">
        <v>43334</v>
      </c>
      <c r="H966" s="94">
        <v>333000000</v>
      </c>
      <c r="I966" s="94">
        <v>333000000</v>
      </c>
      <c r="J966" s="85">
        <v>85</v>
      </c>
      <c r="K966" s="56" t="s">
        <v>21</v>
      </c>
      <c r="L966" s="30">
        <v>283050000</v>
      </c>
      <c r="M966" s="85">
        <v>100</v>
      </c>
      <c r="N966" s="94">
        <v>5</v>
      </c>
      <c r="O966" s="30">
        <v>16650000</v>
      </c>
      <c r="P966" s="30">
        <v>14152500</v>
      </c>
    </row>
    <row r="967" spans="1:16" ht="25.5" x14ac:dyDescent="0.2">
      <c r="A967" s="85" t="s">
        <v>3892</v>
      </c>
      <c r="B967" s="147" t="s">
        <v>804</v>
      </c>
      <c r="C967" s="276" t="s">
        <v>3963</v>
      </c>
      <c r="D967" s="92" t="s">
        <v>391</v>
      </c>
      <c r="E967" s="93">
        <v>43925</v>
      </c>
      <c r="F967" s="93">
        <v>44651</v>
      </c>
      <c r="G967" s="93">
        <v>43817</v>
      </c>
      <c r="H967" s="94">
        <v>60000000</v>
      </c>
      <c r="I967" s="94">
        <v>60000000</v>
      </c>
      <c r="J967" s="85">
        <v>55.782080999999998</v>
      </c>
      <c r="K967" s="56" t="s">
        <v>21</v>
      </c>
      <c r="L967" s="30">
        <v>33469248.600000001</v>
      </c>
      <c r="M967" s="85">
        <v>65.625977000000006</v>
      </c>
      <c r="N967" s="94">
        <v>5</v>
      </c>
      <c r="O967" s="30">
        <v>3000000</v>
      </c>
      <c r="P967" s="30">
        <v>1673462.43</v>
      </c>
    </row>
    <row r="968" spans="1:16" ht="25.5" x14ac:dyDescent="0.2">
      <c r="A968" s="85" t="s">
        <v>3887</v>
      </c>
      <c r="B968" s="147" t="s">
        <v>3474</v>
      </c>
      <c r="C968" s="276" t="s">
        <v>3964</v>
      </c>
      <c r="D968" s="92" t="s">
        <v>521</v>
      </c>
      <c r="E968" s="93">
        <v>42826</v>
      </c>
      <c r="F968" s="93">
        <v>44104</v>
      </c>
      <c r="G968" s="93">
        <v>43076</v>
      </c>
      <c r="H968" s="94">
        <v>519000000</v>
      </c>
      <c r="I968" s="94">
        <v>519000000</v>
      </c>
      <c r="J968" s="85">
        <v>84.999999000000003</v>
      </c>
      <c r="K968" s="56" t="s">
        <v>21</v>
      </c>
      <c r="L968" s="30">
        <v>441149994.81</v>
      </c>
      <c r="M968" s="85">
        <v>100</v>
      </c>
      <c r="N968" s="94">
        <v>5</v>
      </c>
      <c r="O968" s="30">
        <v>25950000</v>
      </c>
      <c r="P968" s="30">
        <v>22057499.740500003</v>
      </c>
    </row>
    <row r="969" spans="1:16" x14ac:dyDescent="0.2">
      <c r="A969" s="85" t="s">
        <v>3878</v>
      </c>
      <c r="B969" s="147" t="s">
        <v>3606</v>
      </c>
      <c r="C969" s="276" t="s">
        <v>3965</v>
      </c>
      <c r="D969" s="92" t="s">
        <v>201</v>
      </c>
      <c r="E969" s="93">
        <v>43556</v>
      </c>
      <c r="F969" s="93">
        <v>44196</v>
      </c>
      <c r="G969" s="93">
        <v>43676</v>
      </c>
      <c r="H969" s="94">
        <v>427370127</v>
      </c>
      <c r="I969" s="94">
        <v>427370127</v>
      </c>
      <c r="J969" s="85">
        <v>84.999999000000003</v>
      </c>
      <c r="K969" s="56" t="s">
        <v>21</v>
      </c>
      <c r="L969" s="30">
        <v>363264603.67629874</v>
      </c>
      <c r="M969" s="85">
        <v>100</v>
      </c>
      <c r="N969" s="94">
        <v>5</v>
      </c>
      <c r="O969" s="30">
        <v>21368506.350000001</v>
      </c>
      <c r="P969" s="30">
        <v>18163230.183814935</v>
      </c>
    </row>
    <row r="970" spans="1:16" x14ac:dyDescent="0.2">
      <c r="A970" s="85" t="s">
        <v>3884</v>
      </c>
      <c r="B970" s="147" t="s">
        <v>3902</v>
      </c>
      <c r="C970" s="276" t="s">
        <v>3966</v>
      </c>
      <c r="D970" s="92" t="s">
        <v>3979</v>
      </c>
      <c r="E970" s="93">
        <v>42705</v>
      </c>
      <c r="F970" s="93">
        <v>43646</v>
      </c>
      <c r="G970" s="93">
        <v>43090</v>
      </c>
      <c r="H970" s="94">
        <v>199805022</v>
      </c>
      <c r="I970" s="94">
        <v>199805022</v>
      </c>
      <c r="J970" s="85">
        <v>78.534364999999994</v>
      </c>
      <c r="K970" s="56" t="s">
        <v>21</v>
      </c>
      <c r="L970" s="30">
        <v>156915605.26581028</v>
      </c>
      <c r="M970" s="85">
        <v>92.393372999999997</v>
      </c>
      <c r="N970" s="94">
        <v>5</v>
      </c>
      <c r="O970" s="30">
        <v>9990251.0999999996</v>
      </c>
      <c r="P970" s="30">
        <v>7845780.2632905133</v>
      </c>
    </row>
    <row r="971" spans="1:16" x14ac:dyDescent="0.2">
      <c r="A971" s="85" t="s">
        <v>3875</v>
      </c>
      <c r="B971" s="147" t="s">
        <v>3903</v>
      </c>
      <c r="C971" s="276" t="s">
        <v>3967</v>
      </c>
      <c r="D971" s="92" t="s">
        <v>3980</v>
      </c>
      <c r="E971" s="93">
        <v>42794</v>
      </c>
      <c r="F971" s="93">
        <v>43524</v>
      </c>
      <c r="G971" s="93">
        <v>43032</v>
      </c>
      <c r="H971" s="94">
        <v>200000000</v>
      </c>
      <c r="I971" s="94">
        <v>200000000</v>
      </c>
      <c r="J971" s="85">
        <v>84.999999000000003</v>
      </c>
      <c r="K971" s="56" t="s">
        <v>21</v>
      </c>
      <c r="L971" s="30">
        <v>169999998</v>
      </c>
      <c r="M971" s="85">
        <v>100</v>
      </c>
      <c r="N971" s="94">
        <v>5</v>
      </c>
      <c r="O971" s="30">
        <v>10000000</v>
      </c>
      <c r="P971" s="30">
        <v>8499999.9000000004</v>
      </c>
    </row>
    <row r="972" spans="1:16" x14ac:dyDescent="0.2">
      <c r="A972" s="85" t="s">
        <v>3879</v>
      </c>
      <c r="B972" s="147" t="s">
        <v>3463</v>
      </c>
      <c r="C972" s="276" t="s">
        <v>3968</v>
      </c>
      <c r="D972" s="92" t="s">
        <v>3547</v>
      </c>
      <c r="E972" s="93">
        <v>43222</v>
      </c>
      <c r="F972" s="93">
        <v>43951</v>
      </c>
      <c r="G972" s="93">
        <v>43090</v>
      </c>
      <c r="H972" s="94">
        <v>108431970</v>
      </c>
      <c r="I972" s="94">
        <v>108431970</v>
      </c>
      <c r="J972" s="85">
        <v>67.718284999999995</v>
      </c>
      <c r="K972" s="56" t="s">
        <v>21</v>
      </c>
      <c r="L972" s="30">
        <v>73428270.47571449</v>
      </c>
      <c r="M972" s="85">
        <v>79.668570000000003</v>
      </c>
      <c r="N972" s="94">
        <v>5</v>
      </c>
      <c r="O972" s="30">
        <v>5421598.5</v>
      </c>
      <c r="P972" s="30">
        <v>3671413.5237857248</v>
      </c>
    </row>
    <row r="973" spans="1:16" ht="25.5" x14ac:dyDescent="0.2">
      <c r="A973" s="85" t="s">
        <v>3887</v>
      </c>
      <c r="B973" s="147" t="s">
        <v>3469</v>
      </c>
      <c r="C973" s="276" t="s">
        <v>3969</v>
      </c>
      <c r="D973" s="92" t="s">
        <v>132</v>
      </c>
      <c r="E973" s="93">
        <v>42856</v>
      </c>
      <c r="F973" s="93">
        <v>43585</v>
      </c>
      <c r="G973" s="93">
        <v>43076</v>
      </c>
      <c r="H973" s="94">
        <v>198000000</v>
      </c>
      <c r="I973" s="94">
        <v>198000000</v>
      </c>
      <c r="J973" s="85">
        <v>84.999996999999993</v>
      </c>
      <c r="K973" s="56" t="s">
        <v>21</v>
      </c>
      <c r="L973" s="30">
        <v>168299994.05999997</v>
      </c>
      <c r="M973" s="85">
        <v>100</v>
      </c>
      <c r="N973" s="94">
        <v>5</v>
      </c>
      <c r="O973" s="30">
        <v>9900000</v>
      </c>
      <c r="P973" s="30">
        <v>8414999.7029999979</v>
      </c>
    </row>
    <row r="974" spans="1:16" x14ac:dyDescent="0.2">
      <c r="A974" s="85" t="s">
        <v>3888</v>
      </c>
      <c r="B974" s="147" t="s">
        <v>3904</v>
      </c>
      <c r="C974" s="276" t="s">
        <v>3970</v>
      </c>
      <c r="D974" s="92" t="s">
        <v>446</v>
      </c>
      <c r="E974" s="93">
        <v>42737</v>
      </c>
      <c r="F974" s="93">
        <v>43462</v>
      </c>
      <c r="G974" s="93">
        <v>43076</v>
      </c>
      <c r="H974" s="94">
        <v>155000000</v>
      </c>
      <c r="I974" s="94">
        <v>155000000</v>
      </c>
      <c r="J974" s="85">
        <v>84.999999000000003</v>
      </c>
      <c r="K974" s="56" t="s">
        <v>21</v>
      </c>
      <c r="L974" s="30">
        <v>131749998.45</v>
      </c>
      <c r="M974" s="85">
        <v>100</v>
      </c>
      <c r="N974" s="94">
        <v>5</v>
      </c>
      <c r="O974" s="30">
        <v>7750000</v>
      </c>
      <c r="P974" s="30">
        <v>6587499.9225000003</v>
      </c>
    </row>
    <row r="975" spans="1:16" x14ac:dyDescent="0.2">
      <c r="A975" s="85" t="s">
        <v>3889</v>
      </c>
      <c r="B975" s="147" t="s">
        <v>3643</v>
      </c>
      <c r="C975" s="276" t="s">
        <v>3971</v>
      </c>
      <c r="D975" s="92" t="s">
        <v>616</v>
      </c>
      <c r="E975" s="93">
        <v>42675</v>
      </c>
      <c r="F975" s="93">
        <v>43646</v>
      </c>
      <c r="G975" s="93">
        <v>43077</v>
      </c>
      <c r="H975" s="94">
        <v>409999561</v>
      </c>
      <c r="I975" s="94">
        <v>409999561</v>
      </c>
      <c r="J975" s="85">
        <v>84.999996999999993</v>
      </c>
      <c r="K975" s="56" t="s">
        <v>21</v>
      </c>
      <c r="L975" s="30">
        <v>348499614.55001312</v>
      </c>
      <c r="M975" s="85">
        <v>100</v>
      </c>
      <c r="N975" s="94">
        <v>5</v>
      </c>
      <c r="O975" s="30">
        <v>20499978.050000001</v>
      </c>
      <c r="P975" s="30">
        <v>17424980.727500655</v>
      </c>
    </row>
    <row r="976" spans="1:16" x14ac:dyDescent="0.2">
      <c r="A976" s="85" t="s">
        <v>3888</v>
      </c>
      <c r="B976" s="147" t="s">
        <v>3466</v>
      </c>
      <c r="C976" s="276" t="s">
        <v>3972</v>
      </c>
      <c r="D976" s="92" t="s">
        <v>3549</v>
      </c>
      <c r="E976" s="93">
        <v>43800</v>
      </c>
      <c r="F976" s="93">
        <v>44135</v>
      </c>
      <c r="G976" s="93">
        <v>43984</v>
      </c>
      <c r="H976" s="94">
        <v>233404333</v>
      </c>
      <c r="I976" s="94">
        <v>233404333</v>
      </c>
      <c r="J976" s="85">
        <v>84.907600000000002</v>
      </c>
      <c r="K976" s="56" t="s">
        <v>21</v>
      </c>
      <c r="L976" s="30">
        <v>198178017.44630802</v>
      </c>
      <c r="M976" s="85">
        <v>99.891294000000002</v>
      </c>
      <c r="N976" s="94">
        <v>5</v>
      </c>
      <c r="O976" s="30">
        <v>11670216.65</v>
      </c>
      <c r="P976" s="30">
        <v>9908900.8723154012</v>
      </c>
    </row>
    <row r="977" spans="1:16" x14ac:dyDescent="0.2">
      <c r="A977" s="85" t="s">
        <v>3888</v>
      </c>
      <c r="B977" s="147" t="s">
        <v>799</v>
      </c>
      <c r="C977" s="276" t="s">
        <v>3973</v>
      </c>
      <c r="D977" s="92" t="s">
        <v>800</v>
      </c>
      <c r="E977" s="93">
        <v>43831</v>
      </c>
      <c r="F977" s="93">
        <v>44196</v>
      </c>
      <c r="G977" s="93">
        <v>43984</v>
      </c>
      <c r="H977" s="94">
        <v>360000000</v>
      </c>
      <c r="I977" s="94">
        <v>360000000</v>
      </c>
      <c r="J977" s="85">
        <v>84.999999000000003</v>
      </c>
      <c r="K977" s="56" t="s">
        <v>21</v>
      </c>
      <c r="L977" s="30">
        <v>305999996.39999998</v>
      </c>
      <c r="M977" s="85">
        <v>100</v>
      </c>
      <c r="N977" s="94">
        <v>5</v>
      </c>
      <c r="O977" s="30">
        <v>18000000</v>
      </c>
      <c r="P977" s="30">
        <v>15299999.82</v>
      </c>
    </row>
    <row r="978" spans="1:16" ht="25.5" x14ac:dyDescent="0.2">
      <c r="A978" s="85" t="s">
        <v>3981</v>
      </c>
      <c r="B978" s="147" t="s">
        <v>2072</v>
      </c>
      <c r="C978" s="276" t="s">
        <v>3987</v>
      </c>
      <c r="D978" s="92" t="s">
        <v>90</v>
      </c>
      <c r="E978" s="93">
        <v>42614</v>
      </c>
      <c r="F978" s="93">
        <v>43465</v>
      </c>
      <c r="G978" s="93">
        <v>42660</v>
      </c>
      <c r="H978" s="94">
        <v>1740000000</v>
      </c>
      <c r="I978" s="94">
        <v>1740000000</v>
      </c>
      <c r="J978" s="85">
        <v>88</v>
      </c>
      <c r="K978" s="56" t="s">
        <v>21</v>
      </c>
      <c r="L978" s="30">
        <v>1531200000</v>
      </c>
      <c r="M978" s="85">
        <v>100</v>
      </c>
      <c r="N978" s="94">
        <v>10</v>
      </c>
      <c r="O978" s="30">
        <v>174000000</v>
      </c>
      <c r="P978" s="30">
        <v>153120000</v>
      </c>
    </row>
    <row r="979" spans="1:16" x14ac:dyDescent="0.2">
      <c r="A979" s="85" t="s">
        <v>3982</v>
      </c>
      <c r="B979" s="147" t="s">
        <v>2100</v>
      </c>
      <c r="C979" s="276" t="s">
        <v>3988</v>
      </c>
      <c r="D979" s="92" t="s">
        <v>70</v>
      </c>
      <c r="E979" s="93">
        <v>42644</v>
      </c>
      <c r="F979" s="93">
        <v>43738</v>
      </c>
      <c r="G979" s="93">
        <v>42669</v>
      </c>
      <c r="H979" s="94">
        <v>1130000000</v>
      </c>
      <c r="I979" s="94">
        <v>1130000000</v>
      </c>
      <c r="J979" s="85">
        <v>87.110437000000005</v>
      </c>
      <c r="K979" s="56" t="s">
        <v>21</v>
      </c>
      <c r="L979" s="30">
        <v>984347938.10000002</v>
      </c>
      <c r="M979" s="85">
        <v>98.989132999999995</v>
      </c>
      <c r="N979" s="94">
        <v>10</v>
      </c>
      <c r="O979" s="30">
        <v>113000000</v>
      </c>
      <c r="P979" s="30">
        <v>98434793.810000002</v>
      </c>
    </row>
    <row r="980" spans="1:16" ht="25.5" x14ac:dyDescent="0.2">
      <c r="A980" s="85" t="s">
        <v>3983</v>
      </c>
      <c r="B980" s="147" t="s">
        <v>2063</v>
      </c>
      <c r="C980" s="276" t="s">
        <v>3989</v>
      </c>
      <c r="D980" s="92" t="s">
        <v>104</v>
      </c>
      <c r="E980" s="93">
        <v>42993</v>
      </c>
      <c r="F980" s="93">
        <v>43738</v>
      </c>
      <c r="G980" s="93">
        <v>42692</v>
      </c>
      <c r="H980" s="94">
        <v>605000000</v>
      </c>
      <c r="I980" s="94">
        <v>605000000</v>
      </c>
      <c r="J980" s="85">
        <v>69.508419000000004</v>
      </c>
      <c r="K980" s="56" t="s">
        <v>21</v>
      </c>
      <c r="L980" s="30">
        <v>420525934.94999999</v>
      </c>
      <c r="M980" s="85">
        <v>78.986842999999993</v>
      </c>
      <c r="N980" s="94">
        <v>10</v>
      </c>
      <c r="O980" s="30">
        <v>60500000</v>
      </c>
      <c r="P980" s="30">
        <v>42052593.494999997</v>
      </c>
    </row>
    <row r="981" spans="1:16" ht="25.5" x14ac:dyDescent="0.2">
      <c r="A981" s="85" t="s">
        <v>3984</v>
      </c>
      <c r="B981" s="147" t="s">
        <v>2098</v>
      </c>
      <c r="C981" s="276" t="s">
        <v>3990</v>
      </c>
      <c r="D981" s="92" t="s">
        <v>79</v>
      </c>
      <c r="E981" s="93">
        <v>42671</v>
      </c>
      <c r="F981" s="93">
        <v>43736</v>
      </c>
      <c r="G981" s="93">
        <v>42642</v>
      </c>
      <c r="H981" s="94">
        <v>750000000</v>
      </c>
      <c r="I981" s="94">
        <v>750000000</v>
      </c>
      <c r="J981" s="85">
        <v>63.607225999999997</v>
      </c>
      <c r="K981" s="56" t="s">
        <v>21</v>
      </c>
      <c r="L981" s="30">
        <v>477054195</v>
      </c>
      <c r="M981" s="85">
        <v>72.280938000000006</v>
      </c>
      <c r="N981" s="94">
        <v>10</v>
      </c>
      <c r="O981" s="30">
        <v>75000000</v>
      </c>
      <c r="P981" s="30">
        <v>47705419.5</v>
      </c>
    </row>
    <row r="982" spans="1:16" x14ac:dyDescent="0.2">
      <c r="A982" s="85" t="s">
        <v>3985</v>
      </c>
      <c r="B982" s="147" t="s">
        <v>784</v>
      </c>
      <c r="C982" s="276" t="s">
        <v>3991</v>
      </c>
      <c r="D982" s="92" t="s">
        <v>35</v>
      </c>
      <c r="E982" s="93">
        <v>43434</v>
      </c>
      <c r="F982" s="93">
        <v>44196</v>
      </c>
      <c r="G982" s="93">
        <v>43441</v>
      </c>
      <c r="H982" s="94">
        <v>1300000000</v>
      </c>
      <c r="I982" s="94">
        <v>1300000000</v>
      </c>
      <c r="J982" s="85">
        <v>88</v>
      </c>
      <c r="K982" s="56" t="s">
        <v>21</v>
      </c>
      <c r="L982" s="30">
        <v>1144000000</v>
      </c>
      <c r="M982" s="85">
        <v>100</v>
      </c>
      <c r="N982" s="94">
        <v>10</v>
      </c>
      <c r="O982" s="30">
        <v>130000000</v>
      </c>
      <c r="P982" s="30">
        <v>114400000</v>
      </c>
    </row>
    <row r="983" spans="1:16" ht="38.25" x14ac:dyDescent="0.2">
      <c r="A983" s="85" t="s">
        <v>3986</v>
      </c>
      <c r="B983" s="147" t="s">
        <v>784</v>
      </c>
      <c r="C983" s="276" t="s">
        <v>2064</v>
      </c>
      <c r="D983" s="92" t="s">
        <v>35</v>
      </c>
      <c r="E983" s="93">
        <v>42536</v>
      </c>
      <c r="F983" s="93">
        <v>43631</v>
      </c>
      <c r="G983" s="93">
        <v>42636</v>
      </c>
      <c r="H983" s="94">
        <v>1611000000</v>
      </c>
      <c r="I983" s="94">
        <v>1611000000</v>
      </c>
      <c r="J983" s="85">
        <v>88</v>
      </c>
      <c r="K983" s="56" t="s">
        <v>21</v>
      </c>
      <c r="L983" s="30">
        <v>1417680000</v>
      </c>
      <c r="M983" s="85">
        <v>100</v>
      </c>
      <c r="N983" s="98">
        <v>7.32</v>
      </c>
      <c r="O983" s="30">
        <v>117925200</v>
      </c>
      <c r="P983" s="30">
        <v>103774176</v>
      </c>
    </row>
    <row r="984" spans="1:16" x14ac:dyDescent="0.2">
      <c r="A984" s="85" t="s">
        <v>3993</v>
      </c>
      <c r="B984" s="147" t="s">
        <v>2076</v>
      </c>
      <c r="C984" s="276" t="s">
        <v>4027</v>
      </c>
      <c r="D984" s="92" t="s">
        <v>93</v>
      </c>
      <c r="E984" s="93">
        <v>42628</v>
      </c>
      <c r="F984" s="93">
        <v>43404</v>
      </c>
      <c r="G984" s="93">
        <v>42634</v>
      </c>
      <c r="H984" s="94">
        <v>1775000000</v>
      </c>
      <c r="I984" s="94">
        <v>1775000000</v>
      </c>
      <c r="J984" s="85">
        <v>88</v>
      </c>
      <c r="K984" s="56" t="s">
        <v>21</v>
      </c>
      <c r="L984" s="30">
        <v>1562000000</v>
      </c>
      <c r="M984" s="85">
        <v>100</v>
      </c>
      <c r="N984" s="94">
        <v>5</v>
      </c>
      <c r="O984" s="30">
        <v>88750000</v>
      </c>
      <c r="P984" s="30">
        <v>78100000</v>
      </c>
    </row>
    <row r="985" spans="1:16" ht="25.5" x14ac:dyDescent="0.2">
      <c r="A985" s="85" t="s">
        <v>3994</v>
      </c>
      <c r="B985" s="147" t="s">
        <v>577</v>
      </c>
      <c r="C985" s="276" t="s">
        <v>4028</v>
      </c>
      <c r="D985" s="92" t="s">
        <v>578</v>
      </c>
      <c r="E985" s="93">
        <v>42583</v>
      </c>
      <c r="F985" s="93">
        <v>43465</v>
      </c>
      <c r="G985" s="93">
        <v>42580</v>
      </c>
      <c r="H985" s="94">
        <v>830999989</v>
      </c>
      <c r="I985" s="94">
        <v>830999989</v>
      </c>
      <c r="J985" s="85">
        <v>69.914737000000002</v>
      </c>
      <c r="K985" s="56" t="s">
        <v>21</v>
      </c>
      <c r="L985" s="30">
        <v>580991456.77937901</v>
      </c>
      <c r="M985" s="85">
        <v>79.253619</v>
      </c>
      <c r="N985" s="94">
        <v>5</v>
      </c>
      <c r="O985" s="30">
        <v>41549999.450000003</v>
      </c>
      <c r="P985" s="30">
        <v>29049572.838968948</v>
      </c>
    </row>
    <row r="986" spans="1:16" ht="25.5" x14ac:dyDescent="0.2">
      <c r="A986" s="85" t="s">
        <v>3993</v>
      </c>
      <c r="B986" s="147" t="s">
        <v>2076</v>
      </c>
      <c r="C986" s="276" t="s">
        <v>4029</v>
      </c>
      <c r="D986" s="92" t="s">
        <v>93</v>
      </c>
      <c r="E986" s="93">
        <v>42628</v>
      </c>
      <c r="F986" s="93">
        <v>43131</v>
      </c>
      <c r="G986" s="93">
        <v>42597</v>
      </c>
      <c r="H986" s="94">
        <v>296000000</v>
      </c>
      <c r="I986" s="94">
        <v>296000000</v>
      </c>
      <c r="J986" s="85">
        <v>70.034763999999996</v>
      </c>
      <c r="K986" s="56" t="s">
        <v>21</v>
      </c>
      <c r="L986" s="30">
        <v>207302901.44</v>
      </c>
      <c r="M986" s="85">
        <v>79.584961000000007</v>
      </c>
      <c r="N986" s="94">
        <v>5</v>
      </c>
      <c r="O986" s="30">
        <v>14800000</v>
      </c>
      <c r="P986" s="30">
        <v>10365145.072000001</v>
      </c>
    </row>
    <row r="987" spans="1:16" x14ac:dyDescent="0.2">
      <c r="A987" s="85" t="s">
        <v>3995</v>
      </c>
      <c r="B987" s="147" t="s">
        <v>2076</v>
      </c>
      <c r="C987" s="276" t="s">
        <v>4030</v>
      </c>
      <c r="D987" s="92" t="s">
        <v>93</v>
      </c>
      <c r="E987" s="93">
        <v>43160</v>
      </c>
      <c r="F987" s="93">
        <v>44135</v>
      </c>
      <c r="G987" s="93">
        <v>43248</v>
      </c>
      <c r="H987" s="94">
        <v>900000000</v>
      </c>
      <c r="I987" s="94">
        <v>900000000</v>
      </c>
      <c r="J987" s="85">
        <v>88</v>
      </c>
      <c r="K987" s="56" t="s">
        <v>21</v>
      </c>
      <c r="L987" s="30">
        <v>792000000</v>
      </c>
      <c r="M987" s="85">
        <v>100</v>
      </c>
      <c r="N987" s="94">
        <v>5</v>
      </c>
      <c r="O987" s="30">
        <v>45000000</v>
      </c>
      <c r="P987" s="30">
        <v>39600000</v>
      </c>
    </row>
    <row r="988" spans="1:16" x14ac:dyDescent="0.2">
      <c r="A988" s="85" t="s">
        <v>3993</v>
      </c>
      <c r="B988" s="147" t="s">
        <v>2076</v>
      </c>
      <c r="C988" s="276" t="s">
        <v>4031</v>
      </c>
      <c r="D988" s="92" t="s">
        <v>93</v>
      </c>
      <c r="E988" s="93">
        <v>42614</v>
      </c>
      <c r="F988" s="93">
        <v>43465</v>
      </c>
      <c r="G988" s="93">
        <v>42597</v>
      </c>
      <c r="H988" s="94">
        <v>653000000</v>
      </c>
      <c r="I988" s="94">
        <v>653000000</v>
      </c>
      <c r="J988" s="85">
        <v>88</v>
      </c>
      <c r="K988" s="56" t="s">
        <v>21</v>
      </c>
      <c r="L988" s="30">
        <v>574640000</v>
      </c>
      <c r="M988" s="85">
        <v>100</v>
      </c>
      <c r="N988" s="94">
        <v>5</v>
      </c>
      <c r="O988" s="30">
        <v>32650000</v>
      </c>
      <c r="P988" s="30">
        <v>28732000</v>
      </c>
    </row>
    <row r="989" spans="1:16" ht="25.5" x14ac:dyDescent="0.2">
      <c r="A989" s="85" t="s">
        <v>3996</v>
      </c>
      <c r="B989" s="147" t="s">
        <v>3147</v>
      </c>
      <c r="C989" s="276" t="s">
        <v>4032</v>
      </c>
      <c r="D989" s="92" t="s">
        <v>3297</v>
      </c>
      <c r="E989" s="93">
        <v>42736</v>
      </c>
      <c r="F989" s="93">
        <v>43830</v>
      </c>
      <c r="G989" s="93">
        <v>42692</v>
      </c>
      <c r="H989" s="94">
        <v>2012000000</v>
      </c>
      <c r="I989" s="94">
        <v>2012000000</v>
      </c>
      <c r="J989" s="85">
        <v>78.449506999999997</v>
      </c>
      <c r="K989" s="56" t="s">
        <v>21</v>
      </c>
      <c r="L989" s="30">
        <v>1578404080.8399999</v>
      </c>
      <c r="M989" s="85">
        <v>89.147166999999996</v>
      </c>
      <c r="N989" s="94">
        <v>5</v>
      </c>
      <c r="O989" s="30">
        <v>100600000</v>
      </c>
      <c r="P989" s="30">
        <v>78920204.041999996</v>
      </c>
    </row>
    <row r="990" spans="1:16" ht="25.5" x14ac:dyDescent="0.2">
      <c r="A990" s="85" t="s">
        <v>3997</v>
      </c>
      <c r="B990" s="147" t="s">
        <v>3158</v>
      </c>
      <c r="C990" s="276" t="s">
        <v>4033</v>
      </c>
      <c r="D990" s="92" t="s">
        <v>70</v>
      </c>
      <c r="E990" s="93">
        <v>42614</v>
      </c>
      <c r="F990" s="93">
        <v>42978</v>
      </c>
      <c r="G990" s="93">
        <v>42591</v>
      </c>
      <c r="H990" s="94">
        <v>253000000</v>
      </c>
      <c r="I990" s="94">
        <v>253000000</v>
      </c>
      <c r="J990" s="85">
        <v>87.841451000000006</v>
      </c>
      <c r="K990" s="56" t="s">
        <v>21</v>
      </c>
      <c r="L990" s="30">
        <v>222238871.03</v>
      </c>
      <c r="M990" s="85">
        <v>98.992231000000004</v>
      </c>
      <c r="N990" s="94">
        <v>5</v>
      </c>
      <c r="O990" s="30">
        <v>12650000</v>
      </c>
      <c r="P990" s="30">
        <v>11111943.5515</v>
      </c>
    </row>
    <row r="991" spans="1:16" x14ac:dyDescent="0.2">
      <c r="A991" s="85" t="s">
        <v>3998</v>
      </c>
      <c r="B991" s="147" t="s">
        <v>784</v>
      </c>
      <c r="C991" s="276" t="s">
        <v>2067</v>
      </c>
      <c r="D991" s="92" t="s">
        <v>35</v>
      </c>
      <c r="E991" s="93">
        <v>42736</v>
      </c>
      <c r="F991" s="93">
        <v>43708</v>
      </c>
      <c r="G991" s="93">
        <v>42692</v>
      </c>
      <c r="H991" s="94">
        <v>590000000</v>
      </c>
      <c r="I991" s="94">
        <v>590000000</v>
      </c>
      <c r="J991" s="85">
        <v>69.759054000000006</v>
      </c>
      <c r="K991" s="56" t="s">
        <v>21</v>
      </c>
      <c r="L991" s="30">
        <v>411578418.60000002</v>
      </c>
      <c r="M991" s="85">
        <v>79.271653999999998</v>
      </c>
      <c r="N991" s="94">
        <v>5</v>
      </c>
      <c r="O991" s="30">
        <v>29500000</v>
      </c>
      <c r="P991" s="30">
        <v>20578920.93</v>
      </c>
    </row>
    <row r="992" spans="1:16" ht="25.5" x14ac:dyDescent="0.2">
      <c r="A992" s="85" t="s">
        <v>3999</v>
      </c>
      <c r="B992" s="147" t="s">
        <v>2105</v>
      </c>
      <c r="C992" s="276" t="s">
        <v>4034</v>
      </c>
      <c r="D992" s="92" t="s">
        <v>76</v>
      </c>
      <c r="E992" s="93">
        <v>42614</v>
      </c>
      <c r="F992" s="93">
        <v>43585</v>
      </c>
      <c r="G992" s="93">
        <v>42586</v>
      </c>
      <c r="H992" s="94">
        <v>1000000000</v>
      </c>
      <c r="I992" s="94">
        <v>1000000000</v>
      </c>
      <c r="J992" s="85">
        <v>87.088768000000002</v>
      </c>
      <c r="K992" s="56" t="s">
        <v>21</v>
      </c>
      <c r="L992" s="30">
        <v>870887680</v>
      </c>
      <c r="M992" s="85">
        <v>98.964510000000004</v>
      </c>
      <c r="N992" s="94">
        <v>5</v>
      </c>
      <c r="O992" s="30">
        <v>50000000</v>
      </c>
      <c r="P992" s="30">
        <v>43544384</v>
      </c>
    </row>
    <row r="993" spans="1:16" ht="38.25" x14ac:dyDescent="0.2">
      <c r="A993" s="85" t="s">
        <v>4000</v>
      </c>
      <c r="B993" s="147" t="s">
        <v>2087</v>
      </c>
      <c r="C993" s="276" t="s">
        <v>4035</v>
      </c>
      <c r="D993" s="92" t="s">
        <v>85</v>
      </c>
      <c r="E993" s="93">
        <v>42614</v>
      </c>
      <c r="F993" s="93">
        <v>43100</v>
      </c>
      <c r="G993" s="93">
        <v>42641</v>
      </c>
      <c r="H993" s="94">
        <v>311150000</v>
      </c>
      <c r="I993" s="94">
        <v>311150000</v>
      </c>
      <c r="J993" s="85">
        <v>88</v>
      </c>
      <c r="K993" s="56" t="s">
        <v>21</v>
      </c>
      <c r="L993" s="30">
        <v>273812000</v>
      </c>
      <c r="M993" s="85">
        <v>100</v>
      </c>
      <c r="N993" s="94">
        <v>5</v>
      </c>
      <c r="O993" s="30">
        <v>15557500</v>
      </c>
      <c r="P993" s="30">
        <v>13690600</v>
      </c>
    </row>
    <row r="994" spans="1:16" ht="25.5" x14ac:dyDescent="0.2">
      <c r="A994" s="85" t="s">
        <v>4001</v>
      </c>
      <c r="B994" s="147" t="s">
        <v>2070</v>
      </c>
      <c r="C994" s="276" t="s">
        <v>2071</v>
      </c>
      <c r="D994" s="92" t="s">
        <v>739</v>
      </c>
      <c r="E994" s="93">
        <v>42582</v>
      </c>
      <c r="F994" s="93">
        <v>43220</v>
      </c>
      <c r="G994" s="93">
        <v>42634</v>
      </c>
      <c r="H994" s="94">
        <v>1477000000</v>
      </c>
      <c r="I994" s="94">
        <v>1477000000</v>
      </c>
      <c r="J994" s="85">
        <v>69.291337999999996</v>
      </c>
      <c r="K994" s="56" t="s">
        <v>21</v>
      </c>
      <c r="L994" s="30">
        <v>1023433062.26</v>
      </c>
      <c r="M994" s="85">
        <v>78.740157999999994</v>
      </c>
      <c r="N994" s="94">
        <v>5</v>
      </c>
      <c r="O994" s="30">
        <v>73850000</v>
      </c>
      <c r="P994" s="30">
        <v>51171653.113000005</v>
      </c>
    </row>
    <row r="995" spans="1:16" ht="25.5" x14ac:dyDescent="0.2">
      <c r="A995" s="85" t="s">
        <v>4002</v>
      </c>
      <c r="B995" s="147" t="s">
        <v>774</v>
      </c>
      <c r="C995" s="276" t="s">
        <v>4036</v>
      </c>
      <c r="D995" s="92" t="s">
        <v>61</v>
      </c>
      <c r="E995" s="93">
        <v>42948</v>
      </c>
      <c r="F995" s="93">
        <v>43403</v>
      </c>
      <c r="G995" s="93">
        <v>42669</v>
      </c>
      <c r="H995" s="94">
        <v>232000000</v>
      </c>
      <c r="I995" s="94">
        <v>232000000</v>
      </c>
      <c r="J995" s="85">
        <v>83.937831000000003</v>
      </c>
      <c r="K995" s="56" t="s">
        <v>21</v>
      </c>
      <c r="L995" s="30">
        <v>194735767.91999999</v>
      </c>
      <c r="M995" s="85">
        <v>95.383899999999997</v>
      </c>
      <c r="N995" s="94">
        <v>5</v>
      </c>
      <c r="O995" s="30">
        <v>11600000</v>
      </c>
      <c r="P995" s="30">
        <v>9736788.3959999997</v>
      </c>
    </row>
    <row r="996" spans="1:16" x14ac:dyDescent="0.2">
      <c r="A996" s="85" t="s">
        <v>4003</v>
      </c>
      <c r="B996" s="147" t="s">
        <v>751</v>
      </c>
      <c r="C996" s="276" t="s">
        <v>4037</v>
      </c>
      <c r="D996" s="92" t="s">
        <v>101</v>
      </c>
      <c r="E996" s="93">
        <v>43497</v>
      </c>
      <c r="F996" s="93">
        <v>44545</v>
      </c>
      <c r="G996" s="93">
        <v>43550</v>
      </c>
      <c r="H996" s="94">
        <v>1620000000</v>
      </c>
      <c r="I996" s="94">
        <v>1620000000</v>
      </c>
      <c r="J996" s="85">
        <v>88</v>
      </c>
      <c r="K996" s="56" t="s">
        <v>21</v>
      </c>
      <c r="L996" s="30">
        <v>1425600000</v>
      </c>
      <c r="M996" s="85">
        <v>100</v>
      </c>
      <c r="N996" s="94">
        <v>5</v>
      </c>
      <c r="O996" s="30">
        <v>81000000</v>
      </c>
      <c r="P996" s="30">
        <v>71280000</v>
      </c>
    </row>
    <row r="997" spans="1:16" x14ac:dyDescent="0.2">
      <c r="A997" s="85" t="s">
        <v>4004</v>
      </c>
      <c r="B997" s="147" t="s">
        <v>3158</v>
      </c>
      <c r="C997" s="276" t="s">
        <v>4038</v>
      </c>
      <c r="D997" s="92" t="s">
        <v>70</v>
      </c>
      <c r="E997" s="93">
        <v>43132</v>
      </c>
      <c r="F997" s="93">
        <v>43769</v>
      </c>
      <c r="G997" s="93">
        <v>43089</v>
      </c>
      <c r="H997" s="94">
        <v>388000000</v>
      </c>
      <c r="I997" s="94">
        <v>388000000</v>
      </c>
      <c r="J997" s="85">
        <v>85.630838999999995</v>
      </c>
      <c r="K997" s="56" t="s">
        <v>21</v>
      </c>
      <c r="L997" s="30">
        <v>332247655.31999993</v>
      </c>
      <c r="M997" s="85">
        <v>97.307772999999997</v>
      </c>
      <c r="N997" s="94">
        <v>5</v>
      </c>
      <c r="O997" s="30">
        <v>19400000</v>
      </c>
      <c r="P997" s="30">
        <v>16612382.765999997</v>
      </c>
    </row>
    <row r="998" spans="1:16" x14ac:dyDescent="0.2">
      <c r="A998" s="85" t="s">
        <v>3998</v>
      </c>
      <c r="B998" s="147" t="s">
        <v>784</v>
      </c>
      <c r="C998" s="276" t="s">
        <v>4039</v>
      </c>
      <c r="D998" s="92" t="s">
        <v>35</v>
      </c>
      <c r="E998" s="93">
        <v>42704</v>
      </c>
      <c r="F998" s="93">
        <v>43404</v>
      </c>
      <c r="G998" s="93">
        <v>42692</v>
      </c>
      <c r="H998" s="94">
        <v>799999470</v>
      </c>
      <c r="I998" s="94">
        <v>799999470</v>
      </c>
      <c r="J998" s="85">
        <v>82.433667</v>
      </c>
      <c r="K998" s="56" t="s">
        <v>21</v>
      </c>
      <c r="L998" s="30">
        <v>659468899.10156488</v>
      </c>
      <c r="M998" s="85">
        <v>93.674621999999999</v>
      </c>
      <c r="N998" s="94">
        <v>5</v>
      </c>
      <c r="O998" s="30">
        <v>39999973.5</v>
      </c>
      <c r="P998" s="30">
        <v>32973444.955078244</v>
      </c>
    </row>
    <row r="999" spans="1:16" x14ac:dyDescent="0.2">
      <c r="A999" s="85" t="s">
        <v>4000</v>
      </c>
      <c r="B999" s="147" t="s">
        <v>2087</v>
      </c>
      <c r="C999" s="276" t="s">
        <v>4040</v>
      </c>
      <c r="D999" s="92" t="s">
        <v>85</v>
      </c>
      <c r="E999" s="93">
        <v>42675</v>
      </c>
      <c r="F999" s="93">
        <v>43039</v>
      </c>
      <c r="G999" s="93">
        <v>42660</v>
      </c>
      <c r="H999" s="94">
        <v>155000000</v>
      </c>
      <c r="I999" s="94">
        <v>155000000</v>
      </c>
      <c r="J999" s="85">
        <v>88</v>
      </c>
      <c r="K999" s="56" t="s">
        <v>21</v>
      </c>
      <c r="L999" s="30">
        <v>136400000</v>
      </c>
      <c r="M999" s="85">
        <v>100</v>
      </c>
      <c r="N999" s="94">
        <v>5</v>
      </c>
      <c r="O999" s="30">
        <v>7750000</v>
      </c>
      <c r="P999" s="30">
        <v>6820000</v>
      </c>
    </row>
    <row r="1000" spans="1:16" x14ac:dyDescent="0.2">
      <c r="A1000" s="85" t="s">
        <v>4005</v>
      </c>
      <c r="B1000" s="147" t="s">
        <v>2096</v>
      </c>
      <c r="C1000" s="276" t="s">
        <v>4041</v>
      </c>
      <c r="D1000" s="92" t="s">
        <v>64</v>
      </c>
      <c r="E1000" s="93">
        <v>43282</v>
      </c>
      <c r="F1000" s="93">
        <v>43830</v>
      </c>
      <c r="G1000" s="93">
        <v>43248</v>
      </c>
      <c r="H1000" s="94">
        <v>653000000</v>
      </c>
      <c r="I1000" s="94">
        <v>653000000</v>
      </c>
      <c r="J1000" s="85">
        <v>69.942316000000005</v>
      </c>
      <c r="K1000" s="56" t="s">
        <v>21</v>
      </c>
      <c r="L1000" s="30">
        <v>456723323.48000002</v>
      </c>
      <c r="M1000" s="85">
        <v>79.479906</v>
      </c>
      <c r="N1000" s="94">
        <v>5</v>
      </c>
      <c r="O1000" s="30">
        <v>32650000</v>
      </c>
      <c r="P1000" s="30">
        <v>22836166.174000002</v>
      </c>
    </row>
    <row r="1001" spans="1:16" x14ac:dyDescent="0.2">
      <c r="A1001" s="85" t="s">
        <v>4005</v>
      </c>
      <c r="B1001" s="147" t="s">
        <v>2096</v>
      </c>
      <c r="C1001" s="276" t="s">
        <v>4042</v>
      </c>
      <c r="D1001" s="92" t="s">
        <v>64</v>
      </c>
      <c r="E1001" s="93">
        <v>43221</v>
      </c>
      <c r="F1001" s="93">
        <v>43982</v>
      </c>
      <c r="G1001" s="93">
        <v>43248</v>
      </c>
      <c r="H1001" s="94">
        <v>850000000</v>
      </c>
      <c r="I1001" s="94">
        <v>850000000</v>
      </c>
      <c r="J1001" s="85">
        <v>69.785584999999998</v>
      </c>
      <c r="K1001" s="56" t="s">
        <v>21</v>
      </c>
      <c r="L1001" s="30">
        <v>593177472.5</v>
      </c>
      <c r="M1001" s="85">
        <v>79.301801999999995</v>
      </c>
      <c r="N1001" s="94">
        <v>5</v>
      </c>
      <c r="O1001" s="30">
        <v>42500000</v>
      </c>
      <c r="P1001" s="30">
        <v>29658873.625</v>
      </c>
    </row>
    <row r="1002" spans="1:16" ht="25.5" x14ac:dyDescent="0.2">
      <c r="A1002" s="85" t="s">
        <v>3997</v>
      </c>
      <c r="B1002" s="147" t="s">
        <v>3158</v>
      </c>
      <c r="C1002" s="276" t="s">
        <v>4043</v>
      </c>
      <c r="D1002" s="92" t="s">
        <v>70</v>
      </c>
      <c r="E1002" s="93">
        <v>42551</v>
      </c>
      <c r="F1002" s="93">
        <v>43069</v>
      </c>
      <c r="G1002" s="93">
        <v>42591</v>
      </c>
      <c r="H1002" s="94">
        <v>555700000</v>
      </c>
      <c r="I1002" s="94">
        <v>555700000</v>
      </c>
      <c r="J1002" s="85">
        <v>87.999998000000005</v>
      </c>
      <c r="K1002" s="56" t="s">
        <v>21</v>
      </c>
      <c r="L1002" s="30">
        <v>489015988.88600004</v>
      </c>
      <c r="M1002" s="85">
        <v>100</v>
      </c>
      <c r="N1002" s="94">
        <v>5</v>
      </c>
      <c r="O1002" s="30">
        <v>27785000</v>
      </c>
      <c r="P1002" s="30">
        <v>24450799.444300003</v>
      </c>
    </row>
    <row r="1003" spans="1:16" ht="25.5" x14ac:dyDescent="0.2">
      <c r="A1003" s="85" t="s">
        <v>4006</v>
      </c>
      <c r="B1003" s="147" t="s">
        <v>3155</v>
      </c>
      <c r="C1003" s="276" t="s">
        <v>4044</v>
      </c>
      <c r="D1003" s="92" t="s">
        <v>98</v>
      </c>
      <c r="E1003" s="93">
        <v>43313</v>
      </c>
      <c r="F1003" s="93">
        <v>43830</v>
      </c>
      <c r="G1003" s="93">
        <v>43391</v>
      </c>
      <c r="H1003" s="94">
        <v>327988600</v>
      </c>
      <c r="I1003" s="94">
        <v>327988600</v>
      </c>
      <c r="J1003" s="85">
        <v>69.291337999999996</v>
      </c>
      <c r="K1003" s="56" t="s">
        <v>21</v>
      </c>
      <c r="L1003" s="30">
        <v>227267689.427468</v>
      </c>
      <c r="M1003" s="85">
        <v>78.740156999999996</v>
      </c>
      <c r="N1003" s="94">
        <v>5</v>
      </c>
      <c r="O1003" s="30">
        <v>16399430</v>
      </c>
      <c r="P1003" s="30">
        <v>11363384.471373402</v>
      </c>
    </row>
    <row r="1004" spans="1:16" x14ac:dyDescent="0.2">
      <c r="A1004" s="85" t="s">
        <v>4007</v>
      </c>
      <c r="B1004" s="147" t="s">
        <v>2087</v>
      </c>
      <c r="C1004" s="276" t="s">
        <v>4045</v>
      </c>
      <c r="D1004" s="92" t="s">
        <v>85</v>
      </c>
      <c r="E1004" s="93">
        <v>43435</v>
      </c>
      <c r="F1004" s="93">
        <v>44286</v>
      </c>
      <c r="G1004" s="93">
        <v>43376</v>
      </c>
      <c r="H1004" s="94">
        <v>800000000</v>
      </c>
      <c r="I1004" s="94">
        <v>800000000</v>
      </c>
      <c r="J1004" s="85">
        <v>87.100089999999994</v>
      </c>
      <c r="K1004" s="56" t="s">
        <v>21</v>
      </c>
      <c r="L1004" s="30">
        <v>696800720</v>
      </c>
      <c r="M1004" s="85">
        <v>98.977374999999995</v>
      </c>
      <c r="N1004" s="94">
        <v>5</v>
      </c>
      <c r="O1004" s="30">
        <v>40000000</v>
      </c>
      <c r="P1004" s="30">
        <v>34840036</v>
      </c>
    </row>
    <row r="1005" spans="1:16" ht="25.5" x14ac:dyDescent="0.2">
      <c r="A1005" s="85" t="s">
        <v>4002</v>
      </c>
      <c r="B1005" s="147" t="s">
        <v>774</v>
      </c>
      <c r="C1005" s="276" t="s">
        <v>4046</v>
      </c>
      <c r="D1005" s="92" t="s">
        <v>61</v>
      </c>
      <c r="E1005" s="93">
        <v>42979</v>
      </c>
      <c r="F1005" s="93">
        <v>43403</v>
      </c>
      <c r="G1005" s="93">
        <v>42641</v>
      </c>
      <c r="H1005" s="94">
        <v>399878499</v>
      </c>
      <c r="I1005" s="94">
        <v>399878499</v>
      </c>
      <c r="J1005" s="85">
        <v>69.410174999999995</v>
      </c>
      <c r="K1005" s="56" t="s">
        <v>21</v>
      </c>
      <c r="L1005" s="30">
        <v>277556365.94327325</v>
      </c>
      <c r="M1005" s="85">
        <v>78.875198999999995</v>
      </c>
      <c r="N1005" s="94">
        <v>5</v>
      </c>
      <c r="O1005" s="30">
        <v>19993924.949999999</v>
      </c>
      <c r="P1005" s="30">
        <v>13877818.297163663</v>
      </c>
    </row>
    <row r="1006" spans="1:16" ht="25.5" x14ac:dyDescent="0.2">
      <c r="A1006" s="85" t="s">
        <v>4008</v>
      </c>
      <c r="B1006" s="147" t="s">
        <v>2072</v>
      </c>
      <c r="C1006" s="276" t="s">
        <v>2073</v>
      </c>
      <c r="D1006" s="92" t="s">
        <v>90</v>
      </c>
      <c r="E1006" s="93">
        <v>42614</v>
      </c>
      <c r="F1006" s="93">
        <v>43465</v>
      </c>
      <c r="G1006" s="93">
        <v>42677</v>
      </c>
      <c r="H1006" s="94">
        <v>1250000000</v>
      </c>
      <c r="I1006" s="94">
        <v>1250000000</v>
      </c>
      <c r="J1006" s="85">
        <v>87.999999000000003</v>
      </c>
      <c r="K1006" s="56" t="s">
        <v>21</v>
      </c>
      <c r="L1006" s="30">
        <v>1099999987.5</v>
      </c>
      <c r="M1006" s="85">
        <v>100</v>
      </c>
      <c r="N1006" s="94">
        <v>5</v>
      </c>
      <c r="O1006" s="30">
        <v>62500000</v>
      </c>
      <c r="P1006" s="30">
        <v>54999999.375</v>
      </c>
    </row>
    <row r="1007" spans="1:16" ht="25.5" x14ac:dyDescent="0.2">
      <c r="A1007" s="85" t="s">
        <v>4009</v>
      </c>
      <c r="B1007" s="147" t="s">
        <v>3155</v>
      </c>
      <c r="C1007" s="276" t="s">
        <v>4047</v>
      </c>
      <c r="D1007" s="92" t="s">
        <v>98</v>
      </c>
      <c r="E1007" s="93">
        <v>42614</v>
      </c>
      <c r="F1007" s="93">
        <v>43084</v>
      </c>
      <c r="G1007" s="93">
        <v>42635</v>
      </c>
      <c r="H1007" s="94">
        <v>449999949</v>
      </c>
      <c r="I1007" s="94">
        <v>449999949</v>
      </c>
      <c r="J1007" s="85">
        <v>87.999999000000003</v>
      </c>
      <c r="K1007" s="56" t="s">
        <v>21</v>
      </c>
      <c r="L1007" s="30">
        <v>395999950.62000054</v>
      </c>
      <c r="M1007" s="85">
        <v>100</v>
      </c>
      <c r="N1007" s="94">
        <v>5</v>
      </c>
      <c r="O1007" s="30">
        <v>22499997.449999999</v>
      </c>
      <c r="P1007" s="30">
        <v>19799997.531000029</v>
      </c>
    </row>
    <row r="1008" spans="1:16" x14ac:dyDescent="0.2">
      <c r="A1008" s="85" t="s">
        <v>4010</v>
      </c>
      <c r="B1008" s="147" t="s">
        <v>2079</v>
      </c>
      <c r="C1008" s="276" t="s">
        <v>4048</v>
      </c>
      <c r="D1008" s="92" t="s">
        <v>109</v>
      </c>
      <c r="E1008" s="93">
        <v>42644</v>
      </c>
      <c r="F1008" s="93">
        <v>43404</v>
      </c>
      <c r="G1008" s="93">
        <v>42586</v>
      </c>
      <c r="H1008" s="94">
        <v>116000000</v>
      </c>
      <c r="I1008" s="94">
        <v>116000000</v>
      </c>
      <c r="J1008" s="85">
        <v>87.999996999999993</v>
      </c>
      <c r="K1008" s="56" t="s">
        <v>21</v>
      </c>
      <c r="L1008" s="30">
        <v>102079996.52</v>
      </c>
      <c r="M1008" s="85">
        <v>100</v>
      </c>
      <c r="N1008" s="94">
        <v>5</v>
      </c>
      <c r="O1008" s="30">
        <v>5800000</v>
      </c>
      <c r="P1008" s="30">
        <v>5103999.8259999994</v>
      </c>
    </row>
    <row r="1009" spans="1:16" x14ac:dyDescent="0.2">
      <c r="A1009" s="85" t="s">
        <v>4011</v>
      </c>
      <c r="B1009" s="147" t="s">
        <v>2074</v>
      </c>
      <c r="C1009" s="276" t="s">
        <v>4049</v>
      </c>
      <c r="D1009" s="92" t="s">
        <v>114</v>
      </c>
      <c r="E1009" s="93">
        <v>43131</v>
      </c>
      <c r="F1009" s="93">
        <v>43830</v>
      </c>
      <c r="G1009" s="93">
        <v>43248</v>
      </c>
      <c r="H1009" s="94">
        <v>606410000</v>
      </c>
      <c r="I1009" s="94">
        <v>606410000</v>
      </c>
      <c r="J1009" s="85">
        <v>87.999999000000003</v>
      </c>
      <c r="K1009" s="56" t="s">
        <v>21</v>
      </c>
      <c r="L1009" s="30">
        <v>533640793.93590003</v>
      </c>
      <c r="M1009" s="85">
        <v>100</v>
      </c>
      <c r="N1009" s="94">
        <v>5</v>
      </c>
      <c r="O1009" s="30">
        <v>30320500</v>
      </c>
      <c r="P1009" s="30">
        <v>26682039.696795002</v>
      </c>
    </row>
    <row r="1010" spans="1:16" ht="25.5" x14ac:dyDescent="0.2">
      <c r="A1010" s="85" t="s">
        <v>4012</v>
      </c>
      <c r="B1010" s="147" t="s">
        <v>2092</v>
      </c>
      <c r="C1010" s="276" t="s">
        <v>4050</v>
      </c>
      <c r="D1010" s="92" t="s">
        <v>53</v>
      </c>
      <c r="E1010" s="93">
        <v>42675</v>
      </c>
      <c r="F1010" s="93">
        <v>43100</v>
      </c>
      <c r="G1010" s="93">
        <v>42692</v>
      </c>
      <c r="H1010" s="94">
        <v>300934208</v>
      </c>
      <c r="I1010" s="94">
        <v>300934208</v>
      </c>
      <c r="J1010" s="85">
        <v>87.999998000000005</v>
      </c>
      <c r="K1010" s="56" t="s">
        <v>21</v>
      </c>
      <c r="L1010" s="30">
        <v>264822097.02131584</v>
      </c>
      <c r="M1010" s="85">
        <v>100</v>
      </c>
      <c r="N1010" s="94">
        <v>5</v>
      </c>
      <c r="O1010" s="30">
        <v>15046710.4</v>
      </c>
      <c r="P1010" s="30">
        <v>13241104.851065792</v>
      </c>
    </row>
    <row r="1011" spans="1:16" x14ac:dyDescent="0.2">
      <c r="A1011" s="85" t="s">
        <v>3993</v>
      </c>
      <c r="B1011" s="147" t="s">
        <v>2076</v>
      </c>
      <c r="C1011" s="276" t="s">
        <v>4051</v>
      </c>
      <c r="D1011" s="92" t="s">
        <v>93</v>
      </c>
      <c r="E1011" s="93">
        <v>42614</v>
      </c>
      <c r="F1011" s="93">
        <v>43465</v>
      </c>
      <c r="G1011" s="93">
        <v>42597</v>
      </c>
      <c r="H1011" s="94">
        <v>613000000</v>
      </c>
      <c r="I1011" s="94">
        <v>613000000</v>
      </c>
      <c r="J1011" s="85">
        <v>87.999999000000003</v>
      </c>
      <c r="K1011" s="56" t="s">
        <v>21</v>
      </c>
      <c r="L1011" s="30">
        <v>539439993.87</v>
      </c>
      <c r="M1011" s="85">
        <v>100</v>
      </c>
      <c r="N1011" s="94">
        <v>5</v>
      </c>
      <c r="O1011" s="30">
        <v>30650000</v>
      </c>
      <c r="P1011" s="30">
        <v>26971999.693499997</v>
      </c>
    </row>
    <row r="1012" spans="1:16" ht="25.5" x14ac:dyDescent="0.2">
      <c r="A1012" s="85" t="s">
        <v>4013</v>
      </c>
      <c r="B1012" s="147" t="s">
        <v>2068</v>
      </c>
      <c r="C1012" s="276" t="s">
        <v>2069</v>
      </c>
      <c r="D1012" s="92" t="s">
        <v>73</v>
      </c>
      <c r="E1012" s="93">
        <v>43069</v>
      </c>
      <c r="F1012" s="93">
        <v>44165</v>
      </c>
      <c r="G1012" s="93">
        <v>43066</v>
      </c>
      <c r="H1012" s="94">
        <v>3320000000</v>
      </c>
      <c r="I1012" s="94">
        <v>3320000000</v>
      </c>
      <c r="J1012" s="85">
        <v>73.670968000000002</v>
      </c>
      <c r="K1012" s="56" t="s">
        <v>21</v>
      </c>
      <c r="L1012" s="30">
        <v>2445876137.5999999</v>
      </c>
      <c r="M1012" s="85">
        <v>83.717010000000002</v>
      </c>
      <c r="N1012" s="94">
        <v>5</v>
      </c>
      <c r="O1012" s="30">
        <v>166000000</v>
      </c>
      <c r="P1012" s="30">
        <v>122293806.88</v>
      </c>
    </row>
    <row r="1013" spans="1:16" x14ac:dyDescent="0.2">
      <c r="A1013" s="85" t="s">
        <v>4000</v>
      </c>
      <c r="B1013" s="147" t="s">
        <v>2087</v>
      </c>
      <c r="C1013" s="276" t="s">
        <v>4052</v>
      </c>
      <c r="D1013" s="92" t="s">
        <v>85</v>
      </c>
      <c r="E1013" s="93">
        <v>42675</v>
      </c>
      <c r="F1013" s="93">
        <v>43039</v>
      </c>
      <c r="G1013" s="93">
        <v>42660</v>
      </c>
      <c r="H1013" s="94">
        <v>134000000</v>
      </c>
      <c r="I1013" s="94">
        <v>134000000</v>
      </c>
      <c r="J1013" s="85">
        <v>88</v>
      </c>
      <c r="K1013" s="56" t="s">
        <v>21</v>
      </c>
      <c r="L1013" s="30">
        <v>117920000</v>
      </c>
      <c r="M1013" s="85">
        <v>100</v>
      </c>
      <c r="N1013" s="94">
        <v>5</v>
      </c>
      <c r="O1013" s="30">
        <v>6700000</v>
      </c>
      <c r="P1013" s="30">
        <v>5896000</v>
      </c>
    </row>
    <row r="1014" spans="1:16" x14ac:dyDescent="0.2">
      <c r="A1014" s="85" t="s">
        <v>4000</v>
      </c>
      <c r="B1014" s="147" t="s">
        <v>2087</v>
      </c>
      <c r="C1014" s="276" t="s">
        <v>4053</v>
      </c>
      <c r="D1014" s="92" t="s">
        <v>85</v>
      </c>
      <c r="E1014" s="93">
        <v>42597</v>
      </c>
      <c r="F1014" s="93">
        <v>42766</v>
      </c>
      <c r="G1014" s="93">
        <v>42641</v>
      </c>
      <c r="H1014" s="94">
        <v>162499607</v>
      </c>
      <c r="I1014" s="94">
        <v>162499607</v>
      </c>
      <c r="J1014" s="85">
        <v>87.999994999999998</v>
      </c>
      <c r="K1014" s="56" t="s">
        <v>21</v>
      </c>
      <c r="L1014" s="30">
        <v>142999646.03501964</v>
      </c>
      <c r="M1014" s="85">
        <v>100</v>
      </c>
      <c r="N1014" s="94">
        <v>5</v>
      </c>
      <c r="O1014" s="30">
        <v>8124980.3499999996</v>
      </c>
      <c r="P1014" s="30">
        <v>7149982.3017509822</v>
      </c>
    </row>
    <row r="1015" spans="1:16" x14ac:dyDescent="0.2">
      <c r="A1015" s="85" t="s">
        <v>3993</v>
      </c>
      <c r="B1015" s="147" t="s">
        <v>2076</v>
      </c>
      <c r="C1015" s="276" t="s">
        <v>4054</v>
      </c>
      <c r="D1015" s="92" t="s">
        <v>93</v>
      </c>
      <c r="E1015" s="93">
        <v>42614</v>
      </c>
      <c r="F1015" s="93">
        <v>43100</v>
      </c>
      <c r="G1015" s="93">
        <v>42597</v>
      </c>
      <c r="H1015" s="94">
        <v>181000000</v>
      </c>
      <c r="I1015" s="94">
        <v>181000000</v>
      </c>
      <c r="J1015" s="85">
        <v>87.999999000000003</v>
      </c>
      <c r="K1015" s="56" t="s">
        <v>21</v>
      </c>
      <c r="L1015" s="30">
        <v>159279998.19</v>
      </c>
      <c r="M1015" s="85">
        <v>100</v>
      </c>
      <c r="N1015" s="94">
        <v>5</v>
      </c>
      <c r="O1015" s="30">
        <v>9050000</v>
      </c>
      <c r="P1015" s="30">
        <v>7963999.9095000001</v>
      </c>
    </row>
    <row r="1016" spans="1:16" x14ac:dyDescent="0.2">
      <c r="A1016" s="85" t="s">
        <v>4007</v>
      </c>
      <c r="B1016" s="147" t="s">
        <v>2087</v>
      </c>
      <c r="C1016" s="276" t="s">
        <v>4055</v>
      </c>
      <c r="D1016" s="92" t="s">
        <v>85</v>
      </c>
      <c r="E1016" s="93">
        <v>42948</v>
      </c>
      <c r="F1016" s="93">
        <v>43524</v>
      </c>
      <c r="G1016" s="93">
        <v>43018</v>
      </c>
      <c r="H1016" s="94">
        <v>600000000</v>
      </c>
      <c r="I1016" s="94">
        <v>600000000</v>
      </c>
      <c r="J1016" s="85">
        <v>69.291337999999996</v>
      </c>
      <c r="K1016" s="56" t="s">
        <v>21</v>
      </c>
      <c r="L1016" s="30">
        <v>415748028</v>
      </c>
      <c r="M1016" s="85">
        <v>78.740157999999994</v>
      </c>
      <c r="N1016" s="94">
        <v>5</v>
      </c>
      <c r="O1016" s="30">
        <v>30000000</v>
      </c>
      <c r="P1016" s="30">
        <v>20787401.399999999</v>
      </c>
    </row>
    <row r="1017" spans="1:16" ht="25.5" x14ac:dyDescent="0.2">
      <c r="A1017" s="85" t="s">
        <v>4014</v>
      </c>
      <c r="B1017" s="147" t="s">
        <v>2072</v>
      </c>
      <c r="C1017" s="276" t="s">
        <v>4056</v>
      </c>
      <c r="D1017" s="92" t="s">
        <v>90</v>
      </c>
      <c r="E1017" s="93">
        <v>43040</v>
      </c>
      <c r="F1017" s="93">
        <v>43465</v>
      </c>
      <c r="G1017" s="93">
        <v>43012</v>
      </c>
      <c r="H1017" s="94">
        <v>1150758000</v>
      </c>
      <c r="I1017" s="94">
        <v>1150758000</v>
      </c>
      <c r="J1017" s="85">
        <v>87.999999000000003</v>
      </c>
      <c r="K1017" s="56" t="s">
        <v>21</v>
      </c>
      <c r="L1017" s="30">
        <v>1012667028.4924201</v>
      </c>
      <c r="M1017" s="85">
        <v>100</v>
      </c>
      <c r="N1017" s="94">
        <v>5</v>
      </c>
      <c r="O1017" s="30">
        <v>57537900</v>
      </c>
      <c r="P1017" s="30">
        <v>50633351.424621001</v>
      </c>
    </row>
    <row r="1018" spans="1:16" ht="25.5" x14ac:dyDescent="0.2">
      <c r="A1018" s="85" t="s">
        <v>4015</v>
      </c>
      <c r="B1018" s="147" t="s">
        <v>2063</v>
      </c>
      <c r="C1018" s="276" t="s">
        <v>2065</v>
      </c>
      <c r="D1018" s="92" t="s">
        <v>104</v>
      </c>
      <c r="E1018" s="93">
        <v>42614</v>
      </c>
      <c r="F1018" s="93">
        <v>43585</v>
      </c>
      <c r="G1018" s="93">
        <v>42677</v>
      </c>
      <c r="H1018" s="94">
        <v>1400000000</v>
      </c>
      <c r="I1018" s="94">
        <v>1400000000</v>
      </c>
      <c r="J1018" s="85">
        <v>87.661680000000004</v>
      </c>
      <c r="K1018" s="56" t="s">
        <v>21</v>
      </c>
      <c r="L1018" s="30">
        <v>1227263520</v>
      </c>
      <c r="M1018" s="85">
        <v>99.615545999999995</v>
      </c>
      <c r="N1018" s="94">
        <v>5</v>
      </c>
      <c r="O1018" s="30">
        <v>70000000</v>
      </c>
      <c r="P1018" s="30">
        <v>61363176</v>
      </c>
    </row>
    <row r="1019" spans="1:16" ht="38.25" x14ac:dyDescent="0.2">
      <c r="A1019" s="85" t="s">
        <v>4016</v>
      </c>
      <c r="B1019" s="147" t="s">
        <v>2105</v>
      </c>
      <c r="C1019" s="276" t="s">
        <v>4057</v>
      </c>
      <c r="D1019" s="92" t="s">
        <v>76</v>
      </c>
      <c r="E1019" s="93">
        <v>43101</v>
      </c>
      <c r="F1019" s="93">
        <v>43830</v>
      </c>
      <c r="G1019" s="93">
        <v>43018</v>
      </c>
      <c r="H1019" s="94">
        <v>738999998</v>
      </c>
      <c r="I1019" s="94">
        <v>738999998</v>
      </c>
      <c r="J1019" s="85">
        <v>87.560141999999999</v>
      </c>
      <c r="K1019" s="56" t="s">
        <v>21</v>
      </c>
      <c r="L1019" s="30">
        <v>647069447.62879717</v>
      </c>
      <c r="M1019" s="85">
        <v>99.500163000000001</v>
      </c>
      <c r="N1019" s="94">
        <v>5</v>
      </c>
      <c r="O1019" s="30">
        <v>36949999.899999999</v>
      </c>
      <c r="P1019" s="30">
        <v>32353472.381439857</v>
      </c>
    </row>
    <row r="1020" spans="1:16" ht="25.5" x14ac:dyDescent="0.2">
      <c r="A1020" s="85" t="s">
        <v>4017</v>
      </c>
      <c r="B1020" s="147" t="s">
        <v>2068</v>
      </c>
      <c r="C1020" s="276" t="s">
        <v>4058</v>
      </c>
      <c r="D1020" s="92" t="s">
        <v>73</v>
      </c>
      <c r="E1020" s="93">
        <v>42614</v>
      </c>
      <c r="F1020" s="93">
        <v>43281</v>
      </c>
      <c r="G1020" s="93">
        <v>42628</v>
      </c>
      <c r="H1020" s="94">
        <v>940000000</v>
      </c>
      <c r="I1020" s="94">
        <v>940000000</v>
      </c>
      <c r="J1020" s="85">
        <v>69.291337999999996</v>
      </c>
      <c r="K1020" s="56" t="s">
        <v>21</v>
      </c>
      <c r="L1020" s="30">
        <v>651338577.20000005</v>
      </c>
      <c r="M1020" s="85">
        <v>78.740156999999996</v>
      </c>
      <c r="N1020" s="94">
        <v>5</v>
      </c>
      <c r="O1020" s="30">
        <v>47000000</v>
      </c>
      <c r="P1020" s="30">
        <v>32566928.859999999</v>
      </c>
    </row>
    <row r="1021" spans="1:16" x14ac:dyDescent="0.2">
      <c r="A1021" s="85" t="s">
        <v>4005</v>
      </c>
      <c r="B1021" s="147" t="s">
        <v>2096</v>
      </c>
      <c r="C1021" s="276" t="s">
        <v>4059</v>
      </c>
      <c r="D1021" s="92" t="s">
        <v>64</v>
      </c>
      <c r="E1021" s="93">
        <v>42857</v>
      </c>
      <c r="F1021" s="93">
        <v>43585</v>
      </c>
      <c r="G1021" s="93">
        <v>42978</v>
      </c>
      <c r="H1021" s="94">
        <v>989999940</v>
      </c>
      <c r="I1021" s="94">
        <v>989999940</v>
      </c>
      <c r="J1021" s="85">
        <v>69.868443999999997</v>
      </c>
      <c r="K1021" s="56" t="s">
        <v>21</v>
      </c>
      <c r="L1021" s="30">
        <v>691697553.67893362</v>
      </c>
      <c r="M1021" s="85">
        <v>79.395959000000005</v>
      </c>
      <c r="N1021" s="94">
        <v>5</v>
      </c>
      <c r="O1021" s="30">
        <v>49499997</v>
      </c>
      <c r="P1021" s="30">
        <v>34584877.683946684</v>
      </c>
    </row>
    <row r="1022" spans="1:16" x14ac:dyDescent="0.2">
      <c r="A1022" s="85" t="s">
        <v>3995</v>
      </c>
      <c r="B1022" s="147" t="s">
        <v>2076</v>
      </c>
      <c r="C1022" s="276" t="s">
        <v>4060</v>
      </c>
      <c r="D1022" s="92" t="s">
        <v>93</v>
      </c>
      <c r="E1022" s="93">
        <v>43160</v>
      </c>
      <c r="F1022" s="93">
        <v>43799</v>
      </c>
      <c r="G1022" s="93">
        <v>43215</v>
      </c>
      <c r="H1022" s="94">
        <v>719000000</v>
      </c>
      <c r="I1022" s="94">
        <v>719000000</v>
      </c>
      <c r="J1022" s="85">
        <v>88</v>
      </c>
      <c r="K1022" s="56" t="s">
        <v>21</v>
      </c>
      <c r="L1022" s="30">
        <v>632720000</v>
      </c>
      <c r="M1022" s="85">
        <v>100</v>
      </c>
      <c r="N1022" s="94">
        <v>5</v>
      </c>
      <c r="O1022" s="30">
        <v>35950000</v>
      </c>
      <c r="P1022" s="30">
        <v>31636000</v>
      </c>
    </row>
    <row r="1023" spans="1:16" x14ac:dyDescent="0.2">
      <c r="A1023" s="85" t="s">
        <v>3995</v>
      </c>
      <c r="B1023" s="147" t="s">
        <v>2076</v>
      </c>
      <c r="C1023" s="276" t="s">
        <v>4061</v>
      </c>
      <c r="D1023" s="92" t="s">
        <v>93</v>
      </c>
      <c r="E1023" s="93">
        <v>43160</v>
      </c>
      <c r="F1023" s="93">
        <v>43799</v>
      </c>
      <c r="G1023" s="93">
        <v>43215</v>
      </c>
      <c r="H1023" s="94">
        <v>141000000</v>
      </c>
      <c r="I1023" s="94">
        <v>141000000</v>
      </c>
      <c r="J1023" s="85">
        <v>87.999999000000003</v>
      </c>
      <c r="K1023" s="56" t="s">
        <v>21</v>
      </c>
      <c r="L1023" s="30">
        <v>124079998.59</v>
      </c>
      <c r="M1023" s="85">
        <v>100</v>
      </c>
      <c r="N1023" s="94">
        <v>5</v>
      </c>
      <c r="O1023" s="30">
        <v>7050000</v>
      </c>
      <c r="P1023" s="30">
        <v>6203999.9295000006</v>
      </c>
    </row>
    <row r="1024" spans="1:16" x14ac:dyDescent="0.2">
      <c r="A1024" s="85" t="s">
        <v>3995</v>
      </c>
      <c r="B1024" s="147" t="s">
        <v>2076</v>
      </c>
      <c r="C1024" s="276" t="s">
        <v>4062</v>
      </c>
      <c r="D1024" s="92" t="s">
        <v>93</v>
      </c>
      <c r="E1024" s="93">
        <v>43160</v>
      </c>
      <c r="F1024" s="93">
        <v>43799</v>
      </c>
      <c r="G1024" s="93">
        <v>43215</v>
      </c>
      <c r="H1024" s="94">
        <v>300000000</v>
      </c>
      <c r="I1024" s="94">
        <v>300000000</v>
      </c>
      <c r="J1024" s="85">
        <v>87.999999000000003</v>
      </c>
      <c r="K1024" s="56" t="s">
        <v>21</v>
      </c>
      <c r="L1024" s="30">
        <v>263999997</v>
      </c>
      <c r="M1024" s="85">
        <v>100</v>
      </c>
      <c r="N1024" s="94">
        <v>5</v>
      </c>
      <c r="O1024" s="30">
        <v>15000000</v>
      </c>
      <c r="P1024" s="30">
        <v>13199999.85</v>
      </c>
    </row>
    <row r="1025" spans="1:16" x14ac:dyDescent="0.2">
      <c r="A1025" s="85" t="s">
        <v>3995</v>
      </c>
      <c r="B1025" s="147" t="s">
        <v>2076</v>
      </c>
      <c r="C1025" s="276" t="s">
        <v>4063</v>
      </c>
      <c r="D1025" s="92" t="s">
        <v>93</v>
      </c>
      <c r="E1025" s="93">
        <v>43191</v>
      </c>
      <c r="F1025" s="93">
        <v>43799</v>
      </c>
      <c r="G1025" s="93">
        <v>43215</v>
      </c>
      <c r="H1025" s="94">
        <v>428000000</v>
      </c>
      <c r="I1025" s="94">
        <v>428000000</v>
      </c>
      <c r="J1025" s="85">
        <v>69.870999999999995</v>
      </c>
      <c r="K1025" s="56" t="s">
        <v>21</v>
      </c>
      <c r="L1025" s="30">
        <v>299047879.99999994</v>
      </c>
      <c r="M1025" s="85">
        <v>79.398865000000001</v>
      </c>
      <c r="N1025" s="94">
        <v>5</v>
      </c>
      <c r="O1025" s="30">
        <v>21400000</v>
      </c>
      <c r="P1025" s="30">
        <v>14952393.999999998</v>
      </c>
    </row>
    <row r="1026" spans="1:16" x14ac:dyDescent="0.2">
      <c r="A1026" s="85" t="s">
        <v>4018</v>
      </c>
      <c r="B1026" s="147" t="s">
        <v>398</v>
      </c>
      <c r="C1026" s="276" t="s">
        <v>2204</v>
      </c>
      <c r="D1026" s="92" t="s">
        <v>82</v>
      </c>
      <c r="E1026" s="93">
        <v>43132</v>
      </c>
      <c r="F1026" s="93">
        <v>44227</v>
      </c>
      <c r="G1026" s="93">
        <v>43070</v>
      </c>
      <c r="H1026" s="94">
        <v>1277000000</v>
      </c>
      <c r="I1026" s="94">
        <v>1277000000</v>
      </c>
      <c r="J1026" s="85">
        <v>88</v>
      </c>
      <c r="K1026" s="56" t="s">
        <v>21</v>
      </c>
      <c r="L1026" s="30">
        <v>1123760000</v>
      </c>
      <c r="M1026" s="85">
        <v>100</v>
      </c>
      <c r="N1026" s="94">
        <v>5</v>
      </c>
      <c r="O1026" s="30">
        <v>63850000</v>
      </c>
      <c r="P1026" s="30">
        <v>56188000</v>
      </c>
    </row>
    <row r="1027" spans="1:16" x14ac:dyDescent="0.2">
      <c r="A1027" s="85" t="s">
        <v>4005</v>
      </c>
      <c r="B1027" s="147" t="s">
        <v>2096</v>
      </c>
      <c r="C1027" s="276" t="s">
        <v>4064</v>
      </c>
      <c r="D1027" s="92" t="s">
        <v>64</v>
      </c>
      <c r="E1027" s="93">
        <v>42857</v>
      </c>
      <c r="F1027" s="93">
        <v>43616</v>
      </c>
      <c r="G1027" s="93">
        <v>42978</v>
      </c>
      <c r="H1027" s="94">
        <v>819996150</v>
      </c>
      <c r="I1027" s="94">
        <v>819996150</v>
      </c>
      <c r="J1027" s="85">
        <v>70.199941999999993</v>
      </c>
      <c r="K1027" s="56" t="s">
        <v>21</v>
      </c>
      <c r="L1027" s="30">
        <v>575636821.70223296</v>
      </c>
      <c r="M1027" s="85">
        <v>79.772661999999997</v>
      </c>
      <c r="N1027" s="94">
        <v>5</v>
      </c>
      <c r="O1027" s="30">
        <v>40999807.5</v>
      </c>
      <c r="P1027" s="30">
        <v>28781841.085111648</v>
      </c>
    </row>
    <row r="1028" spans="1:16" ht="25.5" x14ac:dyDescent="0.2">
      <c r="A1028" s="85" t="s">
        <v>4019</v>
      </c>
      <c r="B1028" s="147" t="s">
        <v>2074</v>
      </c>
      <c r="C1028" s="276" t="s">
        <v>2075</v>
      </c>
      <c r="D1028" s="92" t="s">
        <v>114</v>
      </c>
      <c r="E1028" s="93">
        <v>42737</v>
      </c>
      <c r="F1028" s="93">
        <v>43434</v>
      </c>
      <c r="G1028" s="93">
        <v>42692</v>
      </c>
      <c r="H1028" s="94">
        <v>1849449273</v>
      </c>
      <c r="I1028" s="94">
        <v>1849449273</v>
      </c>
      <c r="J1028" s="85">
        <v>87.943603999999993</v>
      </c>
      <c r="K1028" s="56" t="s">
        <v>21</v>
      </c>
      <c r="L1028" s="30">
        <v>1626472344.8279986</v>
      </c>
      <c r="M1028" s="85">
        <v>99.935913999999997</v>
      </c>
      <c r="N1028" s="94">
        <v>5</v>
      </c>
      <c r="O1028" s="30">
        <v>92472463.650000006</v>
      </c>
      <c r="P1028" s="30">
        <v>81323617.241399944</v>
      </c>
    </row>
    <row r="1029" spans="1:16" x14ac:dyDescent="0.2">
      <c r="A1029" s="85" t="s">
        <v>4000</v>
      </c>
      <c r="B1029" s="147" t="s">
        <v>2087</v>
      </c>
      <c r="C1029" s="276" t="s">
        <v>4065</v>
      </c>
      <c r="D1029" s="92" t="s">
        <v>85</v>
      </c>
      <c r="E1029" s="93">
        <v>42675</v>
      </c>
      <c r="F1029" s="93">
        <v>43404</v>
      </c>
      <c r="G1029" s="93">
        <v>42692</v>
      </c>
      <c r="H1029" s="94">
        <v>1216280393</v>
      </c>
      <c r="I1029" s="94">
        <v>1216280393</v>
      </c>
      <c r="J1029" s="85">
        <v>88</v>
      </c>
      <c r="K1029" s="56" t="s">
        <v>21</v>
      </c>
      <c r="L1029" s="30">
        <v>1070326745.84</v>
      </c>
      <c r="M1029" s="85">
        <v>100</v>
      </c>
      <c r="N1029" s="94">
        <v>5</v>
      </c>
      <c r="O1029" s="30">
        <v>60814019.649999999</v>
      </c>
      <c r="P1029" s="30">
        <v>53516337.291999996</v>
      </c>
    </row>
    <row r="1030" spans="1:16" x14ac:dyDescent="0.2">
      <c r="A1030" s="85" t="s">
        <v>4013</v>
      </c>
      <c r="B1030" s="147" t="s">
        <v>2068</v>
      </c>
      <c r="C1030" s="276" t="s">
        <v>4066</v>
      </c>
      <c r="D1030" s="92" t="s">
        <v>4077</v>
      </c>
      <c r="E1030" s="93">
        <v>43100</v>
      </c>
      <c r="F1030" s="93">
        <v>43677</v>
      </c>
      <c r="G1030" s="93">
        <v>43062</v>
      </c>
      <c r="H1030" s="94">
        <v>903000000</v>
      </c>
      <c r="I1030" s="94">
        <v>903000000</v>
      </c>
      <c r="J1030" s="85">
        <v>72.461243999999994</v>
      </c>
      <c r="K1030" s="56" t="s">
        <v>21</v>
      </c>
      <c r="L1030" s="30">
        <v>654325033.31999993</v>
      </c>
      <c r="M1030" s="85">
        <v>82.342324000000005</v>
      </c>
      <c r="N1030" s="94">
        <v>5</v>
      </c>
      <c r="O1030" s="30">
        <v>45150000</v>
      </c>
      <c r="P1030" s="30">
        <v>32716251.665999994</v>
      </c>
    </row>
    <row r="1031" spans="1:16" ht="25.5" x14ac:dyDescent="0.2">
      <c r="A1031" s="85" t="s">
        <v>4015</v>
      </c>
      <c r="B1031" s="147" t="s">
        <v>2063</v>
      </c>
      <c r="C1031" s="276" t="s">
        <v>2066</v>
      </c>
      <c r="D1031" s="92" t="s">
        <v>104</v>
      </c>
      <c r="E1031" s="93">
        <v>42566</v>
      </c>
      <c r="F1031" s="93">
        <v>43616</v>
      </c>
      <c r="G1031" s="93">
        <v>42677</v>
      </c>
      <c r="H1031" s="94">
        <v>1100000000</v>
      </c>
      <c r="I1031" s="94">
        <v>1100000000</v>
      </c>
      <c r="J1031" s="85">
        <v>87.999999000000003</v>
      </c>
      <c r="K1031" s="56" t="s">
        <v>21</v>
      </c>
      <c r="L1031" s="30">
        <v>967999989</v>
      </c>
      <c r="M1031" s="85">
        <v>100</v>
      </c>
      <c r="N1031" s="94">
        <v>5</v>
      </c>
      <c r="O1031" s="30">
        <v>55000000</v>
      </c>
      <c r="P1031" s="30">
        <v>48399999.450000003</v>
      </c>
    </row>
    <row r="1032" spans="1:16" ht="25.5" x14ac:dyDescent="0.2">
      <c r="A1032" s="85" t="s">
        <v>4020</v>
      </c>
      <c r="B1032" s="147" t="s">
        <v>2092</v>
      </c>
      <c r="C1032" s="276" t="s">
        <v>4067</v>
      </c>
      <c r="D1032" s="92" t="s">
        <v>53</v>
      </c>
      <c r="E1032" s="93">
        <v>43466</v>
      </c>
      <c r="F1032" s="93">
        <v>44561</v>
      </c>
      <c r="G1032" s="93">
        <v>43441</v>
      </c>
      <c r="H1032" s="94">
        <v>2000000000</v>
      </c>
      <c r="I1032" s="94">
        <v>2000000000</v>
      </c>
      <c r="J1032" s="85">
        <v>88</v>
      </c>
      <c r="K1032" s="56" t="s">
        <v>21</v>
      </c>
      <c r="L1032" s="30">
        <v>1760000000</v>
      </c>
      <c r="M1032" s="85">
        <v>100</v>
      </c>
      <c r="N1032" s="94">
        <v>5</v>
      </c>
      <c r="O1032" s="30">
        <v>100000000</v>
      </c>
      <c r="P1032" s="30">
        <v>88000000</v>
      </c>
    </row>
    <row r="1033" spans="1:16" ht="25.5" x14ac:dyDescent="0.2">
      <c r="A1033" s="85" t="s">
        <v>4021</v>
      </c>
      <c r="B1033" s="147" t="s">
        <v>776</v>
      </c>
      <c r="C1033" s="276" t="s">
        <v>2204</v>
      </c>
      <c r="D1033" s="92" t="s">
        <v>777</v>
      </c>
      <c r="E1033" s="93">
        <v>42795</v>
      </c>
      <c r="F1033" s="93">
        <v>43709</v>
      </c>
      <c r="G1033" s="93">
        <v>42692</v>
      </c>
      <c r="H1033" s="94">
        <v>900723000</v>
      </c>
      <c r="I1033" s="94">
        <v>900723000</v>
      </c>
      <c r="J1033" s="85">
        <v>81.342910000000003</v>
      </c>
      <c r="K1033" s="56" t="s">
        <v>21</v>
      </c>
      <c r="L1033" s="30">
        <v>732674299.23930013</v>
      </c>
      <c r="M1033" s="85">
        <v>79.281099999999995</v>
      </c>
      <c r="N1033" s="94">
        <v>5</v>
      </c>
      <c r="O1033" s="30">
        <v>45036150</v>
      </c>
      <c r="P1033" s="30">
        <v>36633714.96196501</v>
      </c>
    </row>
    <row r="1034" spans="1:16" ht="25.5" x14ac:dyDescent="0.2">
      <c r="A1034" s="85" t="s">
        <v>4012</v>
      </c>
      <c r="B1034" s="147" t="s">
        <v>2092</v>
      </c>
      <c r="C1034" s="276" t="s">
        <v>4068</v>
      </c>
      <c r="D1034" s="92" t="s">
        <v>53</v>
      </c>
      <c r="E1034" s="93">
        <v>43434</v>
      </c>
      <c r="F1034" s="93">
        <v>44104</v>
      </c>
      <c r="G1034" s="93">
        <v>43454</v>
      </c>
      <c r="H1034" s="94">
        <v>1248410236</v>
      </c>
      <c r="I1034" s="94">
        <v>1248410236</v>
      </c>
      <c r="J1034" s="85">
        <v>84.761876000000001</v>
      </c>
      <c r="K1034" s="56" t="s">
        <v>21</v>
      </c>
      <c r="L1034" s="30">
        <v>1058175936.2096274</v>
      </c>
      <c r="M1034" s="85">
        <v>96.320313999999996</v>
      </c>
      <c r="N1034" s="94">
        <v>5</v>
      </c>
      <c r="O1034" s="30">
        <v>62420511.799999997</v>
      </c>
      <c r="P1034" s="30">
        <v>52908796.810481369</v>
      </c>
    </row>
    <row r="1035" spans="1:16" ht="25.5" x14ac:dyDescent="0.2">
      <c r="A1035" s="85" t="s">
        <v>4022</v>
      </c>
      <c r="B1035" s="147" t="s">
        <v>2098</v>
      </c>
      <c r="C1035" s="276" t="s">
        <v>4069</v>
      </c>
      <c r="D1035" s="92" t="s">
        <v>79</v>
      </c>
      <c r="E1035" s="93">
        <v>42700</v>
      </c>
      <c r="F1035" s="93">
        <v>43463</v>
      </c>
      <c r="G1035" s="93">
        <v>42677</v>
      </c>
      <c r="H1035" s="94">
        <v>1155000000</v>
      </c>
      <c r="I1035" s="94">
        <v>1155000000</v>
      </c>
      <c r="J1035" s="85">
        <v>88</v>
      </c>
      <c r="K1035" s="56" t="s">
        <v>21</v>
      </c>
      <c r="L1035" s="30">
        <v>1016400000</v>
      </c>
      <c r="M1035" s="85">
        <v>100</v>
      </c>
      <c r="N1035" s="94">
        <v>5</v>
      </c>
      <c r="O1035" s="30">
        <v>57750000</v>
      </c>
      <c r="P1035" s="30">
        <v>50820000</v>
      </c>
    </row>
    <row r="1036" spans="1:16" x14ac:dyDescent="0.2">
      <c r="A1036" s="85" t="s">
        <v>4023</v>
      </c>
      <c r="B1036" s="147" t="s">
        <v>742</v>
      </c>
      <c r="C1036" s="276" t="s">
        <v>4070</v>
      </c>
      <c r="D1036" s="92" t="s">
        <v>67</v>
      </c>
      <c r="E1036" s="93">
        <v>42737</v>
      </c>
      <c r="F1036" s="93">
        <v>43524</v>
      </c>
      <c r="G1036" s="93">
        <v>42692</v>
      </c>
      <c r="H1036" s="94">
        <v>2000000000</v>
      </c>
      <c r="I1036" s="94">
        <v>2000000000</v>
      </c>
      <c r="J1036" s="85">
        <v>81.166655000000006</v>
      </c>
      <c r="K1036" s="56" t="s">
        <v>21</v>
      </c>
      <c r="L1036" s="30">
        <v>1623333100</v>
      </c>
      <c r="M1036" s="85">
        <v>92.234836000000001</v>
      </c>
      <c r="N1036" s="94">
        <v>5</v>
      </c>
      <c r="O1036" s="30">
        <v>100000000</v>
      </c>
      <c r="P1036" s="30">
        <v>81166655</v>
      </c>
    </row>
    <row r="1037" spans="1:16" x14ac:dyDescent="0.2">
      <c r="A1037" s="85" t="s">
        <v>4024</v>
      </c>
      <c r="B1037" s="147" t="s">
        <v>4026</v>
      </c>
      <c r="C1037" s="276" t="s">
        <v>4071</v>
      </c>
      <c r="D1037" s="92" t="s">
        <v>64</v>
      </c>
      <c r="E1037" s="93">
        <v>42736</v>
      </c>
      <c r="F1037" s="93">
        <v>43251</v>
      </c>
      <c r="G1037" s="93">
        <v>42597</v>
      </c>
      <c r="H1037" s="94">
        <v>989574610</v>
      </c>
      <c r="I1037" s="94">
        <v>989574610</v>
      </c>
      <c r="J1037" s="85">
        <v>70.242756999999997</v>
      </c>
      <c r="K1037" s="56" t="s">
        <v>21</v>
      </c>
      <c r="L1037" s="30">
        <v>695104488.63599765</v>
      </c>
      <c r="M1037" s="85">
        <v>79.821316999999993</v>
      </c>
      <c r="N1037" s="94">
        <v>5</v>
      </c>
      <c r="O1037" s="30">
        <v>49478730.5</v>
      </c>
      <c r="P1037" s="30">
        <v>34755224.431799881</v>
      </c>
    </row>
    <row r="1038" spans="1:16" x14ac:dyDescent="0.2">
      <c r="A1038" s="85" t="s">
        <v>4025</v>
      </c>
      <c r="B1038" s="147" t="s">
        <v>742</v>
      </c>
      <c r="C1038" s="276" t="s">
        <v>4072</v>
      </c>
      <c r="D1038" s="92" t="s">
        <v>67</v>
      </c>
      <c r="E1038" s="93">
        <v>43864</v>
      </c>
      <c r="F1038" s="93">
        <v>44592</v>
      </c>
      <c r="G1038" s="93">
        <v>43929</v>
      </c>
      <c r="H1038" s="94">
        <v>671000000</v>
      </c>
      <c r="I1038" s="94">
        <v>671000000</v>
      </c>
      <c r="J1038" s="85">
        <v>88</v>
      </c>
      <c r="K1038" s="56" t="s">
        <v>21</v>
      </c>
      <c r="L1038" s="30">
        <v>590480000</v>
      </c>
      <c r="M1038" s="85">
        <v>100</v>
      </c>
      <c r="N1038" s="94">
        <v>5</v>
      </c>
      <c r="O1038" s="30">
        <v>33550000</v>
      </c>
      <c r="P1038" s="30">
        <v>29524000</v>
      </c>
    </row>
    <row r="1039" spans="1:16" ht="25.5" x14ac:dyDescent="0.2">
      <c r="A1039" s="85" t="s">
        <v>4025</v>
      </c>
      <c r="B1039" s="147" t="s">
        <v>742</v>
      </c>
      <c r="C1039" s="276" t="s">
        <v>4073</v>
      </c>
      <c r="D1039" s="92" t="s">
        <v>67</v>
      </c>
      <c r="E1039" s="93">
        <v>43952</v>
      </c>
      <c r="F1039" s="93">
        <v>44592</v>
      </c>
      <c r="G1039" s="93">
        <v>43929</v>
      </c>
      <c r="H1039" s="94">
        <v>400000000</v>
      </c>
      <c r="I1039" s="94">
        <v>400000000</v>
      </c>
      <c r="J1039" s="85">
        <v>88</v>
      </c>
      <c r="K1039" s="56" t="s">
        <v>21</v>
      </c>
      <c r="L1039" s="30">
        <v>352000000</v>
      </c>
      <c r="M1039" s="85">
        <v>100</v>
      </c>
      <c r="N1039" s="94">
        <v>5</v>
      </c>
      <c r="O1039" s="30">
        <v>20000000</v>
      </c>
      <c r="P1039" s="30">
        <v>17600000</v>
      </c>
    </row>
    <row r="1040" spans="1:16" x14ac:dyDescent="0.2">
      <c r="A1040" s="85" t="s">
        <v>4010</v>
      </c>
      <c r="B1040" s="147" t="s">
        <v>2079</v>
      </c>
      <c r="C1040" s="276" t="s">
        <v>4074</v>
      </c>
      <c r="D1040" s="92" t="s">
        <v>109</v>
      </c>
      <c r="E1040" s="93">
        <v>42644</v>
      </c>
      <c r="F1040" s="93">
        <v>43404</v>
      </c>
      <c r="G1040" s="93">
        <v>42635</v>
      </c>
      <c r="H1040" s="94">
        <v>1827000000</v>
      </c>
      <c r="I1040" s="94">
        <v>1827000000</v>
      </c>
      <c r="J1040" s="85">
        <v>85.265818999999993</v>
      </c>
      <c r="K1040" s="56" t="s">
        <v>21</v>
      </c>
      <c r="L1040" s="30">
        <v>1557806513.1300001</v>
      </c>
      <c r="M1040" s="85">
        <v>96.892977000000002</v>
      </c>
      <c r="N1040" s="94">
        <v>5</v>
      </c>
      <c r="O1040" s="30">
        <v>91350000</v>
      </c>
      <c r="P1040" s="30">
        <v>77890325.656500012</v>
      </c>
    </row>
    <row r="1041" spans="1:16" ht="25.5" x14ac:dyDescent="0.2">
      <c r="A1041" s="85" t="s">
        <v>4006</v>
      </c>
      <c r="B1041" s="147" t="s">
        <v>3155</v>
      </c>
      <c r="C1041" s="276" t="s">
        <v>4075</v>
      </c>
      <c r="D1041" s="92" t="s">
        <v>98</v>
      </c>
      <c r="E1041" s="93">
        <v>43313</v>
      </c>
      <c r="F1041" s="93">
        <v>43830</v>
      </c>
      <c r="G1041" s="93">
        <v>43391</v>
      </c>
      <c r="H1041" s="94">
        <v>899980199</v>
      </c>
      <c r="I1041" s="94">
        <v>899980199</v>
      </c>
      <c r="J1041" s="85">
        <v>69.361934000000005</v>
      </c>
      <c r="K1041" s="56" t="s">
        <v>21</v>
      </c>
      <c r="L1041" s="30">
        <v>624243671.64344871</v>
      </c>
      <c r="M1041" s="85">
        <v>78.82038</v>
      </c>
      <c r="N1041" s="94">
        <v>5</v>
      </c>
      <c r="O1041" s="30">
        <v>44999009.950000003</v>
      </c>
      <c r="P1041" s="30">
        <v>31212183.582172439</v>
      </c>
    </row>
    <row r="1042" spans="1:16" x14ac:dyDescent="0.2">
      <c r="A1042" s="85" t="s">
        <v>3993</v>
      </c>
      <c r="B1042" s="147" t="s">
        <v>2076</v>
      </c>
      <c r="C1042" s="276" t="s">
        <v>4076</v>
      </c>
      <c r="D1042" s="92" t="s">
        <v>93</v>
      </c>
      <c r="E1042" s="93">
        <v>42628</v>
      </c>
      <c r="F1042" s="93">
        <v>43404</v>
      </c>
      <c r="G1042" s="93">
        <v>42597</v>
      </c>
      <c r="H1042" s="94">
        <v>239000000</v>
      </c>
      <c r="I1042" s="94">
        <v>239000000</v>
      </c>
      <c r="J1042" s="85">
        <v>87.999998000000005</v>
      </c>
      <c r="K1042" s="56" t="s">
        <v>21</v>
      </c>
      <c r="L1042" s="30">
        <v>210319995.22</v>
      </c>
      <c r="M1042" s="85">
        <v>100</v>
      </c>
      <c r="N1042" s="94">
        <v>5</v>
      </c>
      <c r="O1042" s="30">
        <v>11950000</v>
      </c>
      <c r="P1042" s="30">
        <v>10515999.761</v>
      </c>
    </row>
    <row r="1043" spans="1:16" ht="25.5" x14ac:dyDescent="0.2">
      <c r="A1043" s="85" t="s">
        <v>4078</v>
      </c>
      <c r="B1043" s="147" t="s">
        <v>2102</v>
      </c>
      <c r="C1043" s="276" t="s">
        <v>2103</v>
      </c>
      <c r="D1043" s="92" t="s">
        <v>98</v>
      </c>
      <c r="E1043" s="93">
        <v>42522</v>
      </c>
      <c r="F1043" s="93">
        <v>42978</v>
      </c>
      <c r="G1043" s="93">
        <v>42641</v>
      </c>
      <c r="H1043" s="94">
        <v>33954096</v>
      </c>
      <c r="I1043" s="94">
        <v>33954096</v>
      </c>
      <c r="J1043" s="85">
        <v>87.999989999999997</v>
      </c>
      <c r="K1043" s="56" t="s">
        <v>21</v>
      </c>
      <c r="L1043" s="30">
        <v>29879601.084590398</v>
      </c>
      <c r="M1043" s="85">
        <v>100</v>
      </c>
      <c r="N1043" s="94">
        <v>20</v>
      </c>
      <c r="O1043" s="30">
        <v>6790819.2000000002</v>
      </c>
      <c r="P1043" s="30">
        <v>5975920.2169180801</v>
      </c>
    </row>
    <row r="1044" spans="1:16" ht="25.5" x14ac:dyDescent="0.2">
      <c r="A1044" s="85" t="s">
        <v>4079</v>
      </c>
      <c r="B1044" s="147" t="s">
        <v>2076</v>
      </c>
      <c r="C1044" s="276" t="s">
        <v>2078</v>
      </c>
      <c r="D1044" s="92" t="s">
        <v>93</v>
      </c>
      <c r="E1044" s="93">
        <v>42737</v>
      </c>
      <c r="F1044" s="93">
        <v>43830</v>
      </c>
      <c r="G1044" s="93">
        <v>42692</v>
      </c>
      <c r="H1044" s="94">
        <v>450000000</v>
      </c>
      <c r="I1044" s="94">
        <v>450000000</v>
      </c>
      <c r="J1044" s="85">
        <v>87.918706999999998</v>
      </c>
      <c r="K1044" s="56" t="s">
        <v>21</v>
      </c>
      <c r="L1044" s="30">
        <v>395634181.5</v>
      </c>
      <c r="M1044" s="85">
        <v>99.907622000000003</v>
      </c>
      <c r="N1044" s="94">
        <v>20</v>
      </c>
      <c r="O1044" s="30">
        <v>90000000</v>
      </c>
      <c r="P1044" s="30">
        <v>79126836.299999997</v>
      </c>
    </row>
    <row r="1045" spans="1:16" ht="25.5" x14ac:dyDescent="0.2">
      <c r="A1045" s="85" t="s">
        <v>4080</v>
      </c>
      <c r="B1045" s="147" t="s">
        <v>2092</v>
      </c>
      <c r="C1045" s="276" t="s">
        <v>2093</v>
      </c>
      <c r="D1045" s="92" t="s">
        <v>53</v>
      </c>
      <c r="E1045" s="93">
        <v>42522</v>
      </c>
      <c r="F1045" s="93">
        <v>42825</v>
      </c>
      <c r="G1045" s="93">
        <v>42488</v>
      </c>
      <c r="H1045" s="94">
        <v>106696426</v>
      </c>
      <c r="I1045" s="94">
        <v>106696426</v>
      </c>
      <c r="J1045" s="85">
        <v>87.999996999999993</v>
      </c>
      <c r="K1045" s="56" t="s">
        <v>21</v>
      </c>
      <c r="L1045" s="30">
        <v>93892851.679107204</v>
      </c>
      <c r="M1045" s="85">
        <v>100</v>
      </c>
      <c r="N1045" s="94">
        <v>20</v>
      </c>
      <c r="O1045" s="30">
        <v>21339285.199999999</v>
      </c>
      <c r="P1045" s="30">
        <v>18778570.335821439</v>
      </c>
    </row>
    <row r="1046" spans="1:16" x14ac:dyDescent="0.2">
      <c r="A1046" s="85" t="s">
        <v>4081</v>
      </c>
      <c r="B1046" s="147" t="s">
        <v>2096</v>
      </c>
      <c r="C1046" s="276" t="s">
        <v>4099</v>
      </c>
      <c r="D1046" s="92" t="s">
        <v>4103</v>
      </c>
      <c r="E1046" s="93">
        <v>43282</v>
      </c>
      <c r="F1046" s="93">
        <v>44104</v>
      </c>
      <c r="G1046" s="93">
        <v>43374</v>
      </c>
      <c r="H1046" s="94">
        <v>1050000000</v>
      </c>
      <c r="I1046" s="94">
        <v>1050000000</v>
      </c>
      <c r="J1046" s="85">
        <v>88</v>
      </c>
      <c r="K1046" s="56" t="s">
        <v>21</v>
      </c>
      <c r="L1046" s="30">
        <v>924000000</v>
      </c>
      <c r="M1046" s="85">
        <v>100</v>
      </c>
      <c r="N1046" s="94">
        <v>20</v>
      </c>
      <c r="O1046" s="30">
        <v>210000000</v>
      </c>
      <c r="P1046" s="30">
        <v>184800000</v>
      </c>
    </row>
    <row r="1047" spans="1:16" ht="25.5" x14ac:dyDescent="0.2">
      <c r="A1047" s="85" t="s">
        <v>4082</v>
      </c>
      <c r="B1047" s="147" t="s">
        <v>2072</v>
      </c>
      <c r="C1047" s="276" t="s">
        <v>2110</v>
      </c>
      <c r="D1047" s="92" t="s">
        <v>90</v>
      </c>
      <c r="E1047" s="93">
        <v>42979</v>
      </c>
      <c r="F1047" s="93">
        <v>43465</v>
      </c>
      <c r="G1047" s="93">
        <v>42984</v>
      </c>
      <c r="H1047" s="94">
        <v>1036000000</v>
      </c>
      <c r="I1047" s="94">
        <v>1036000000</v>
      </c>
      <c r="J1047" s="85">
        <v>88</v>
      </c>
      <c r="K1047" s="56" t="s">
        <v>21</v>
      </c>
      <c r="L1047" s="30">
        <v>911680000</v>
      </c>
      <c r="M1047" s="85">
        <v>100</v>
      </c>
      <c r="N1047" s="94">
        <v>20</v>
      </c>
      <c r="O1047" s="30">
        <v>207200000</v>
      </c>
      <c r="P1047" s="30">
        <v>182336000</v>
      </c>
    </row>
    <row r="1048" spans="1:16" x14ac:dyDescent="0.2">
      <c r="A1048" s="85" t="s">
        <v>4083</v>
      </c>
      <c r="B1048" s="147" t="s">
        <v>2087</v>
      </c>
      <c r="C1048" s="276" t="s">
        <v>2089</v>
      </c>
      <c r="D1048" s="92" t="s">
        <v>85</v>
      </c>
      <c r="E1048" s="93">
        <v>42522</v>
      </c>
      <c r="F1048" s="93">
        <v>43131</v>
      </c>
      <c r="G1048" s="93">
        <v>42641</v>
      </c>
      <c r="H1048" s="94">
        <v>366180000</v>
      </c>
      <c r="I1048" s="94">
        <v>366180000</v>
      </c>
      <c r="J1048" s="85">
        <v>88</v>
      </c>
      <c r="K1048" s="56" t="s">
        <v>21</v>
      </c>
      <c r="L1048" s="30">
        <v>322238400</v>
      </c>
      <c r="M1048" s="85">
        <v>100</v>
      </c>
      <c r="N1048" s="94">
        <v>20</v>
      </c>
      <c r="O1048" s="30">
        <v>73236000</v>
      </c>
      <c r="P1048" s="30">
        <v>64447680</v>
      </c>
    </row>
    <row r="1049" spans="1:16" x14ac:dyDescent="0.2">
      <c r="A1049" s="85" t="s">
        <v>4079</v>
      </c>
      <c r="B1049" s="147" t="s">
        <v>2076</v>
      </c>
      <c r="C1049" s="276" t="s">
        <v>2077</v>
      </c>
      <c r="D1049" s="92" t="s">
        <v>93</v>
      </c>
      <c r="E1049" s="93">
        <v>42737</v>
      </c>
      <c r="F1049" s="93">
        <v>43830</v>
      </c>
      <c r="G1049" s="93">
        <v>42692</v>
      </c>
      <c r="H1049" s="94">
        <v>467000000</v>
      </c>
      <c r="I1049" s="94">
        <v>467000000</v>
      </c>
      <c r="J1049" s="85">
        <v>87.999999000000003</v>
      </c>
      <c r="K1049" s="56" t="s">
        <v>21</v>
      </c>
      <c r="L1049" s="30">
        <v>410959995.32999998</v>
      </c>
      <c r="M1049" s="85">
        <v>100</v>
      </c>
      <c r="N1049" s="94">
        <v>20</v>
      </c>
      <c r="O1049" s="30">
        <v>93400000</v>
      </c>
      <c r="P1049" s="30">
        <v>82191999.066</v>
      </c>
    </row>
    <row r="1050" spans="1:16" ht="25.5" x14ac:dyDescent="0.2">
      <c r="A1050" s="85" t="s">
        <v>4084</v>
      </c>
      <c r="B1050" s="147" t="s">
        <v>751</v>
      </c>
      <c r="C1050" s="276" t="s">
        <v>2104</v>
      </c>
      <c r="D1050" s="92" t="s">
        <v>101</v>
      </c>
      <c r="E1050" s="93">
        <v>42522</v>
      </c>
      <c r="F1050" s="93">
        <v>43251</v>
      </c>
      <c r="G1050" s="93">
        <v>42564</v>
      </c>
      <c r="H1050" s="94">
        <v>290000000</v>
      </c>
      <c r="I1050" s="94">
        <v>290000000</v>
      </c>
      <c r="J1050" s="85">
        <v>87.999999000000003</v>
      </c>
      <c r="K1050" s="56" t="s">
        <v>21</v>
      </c>
      <c r="L1050" s="30">
        <v>255199997.09999999</v>
      </c>
      <c r="M1050" s="85">
        <v>100</v>
      </c>
      <c r="N1050" s="94">
        <v>20</v>
      </c>
      <c r="O1050" s="30">
        <v>58000000</v>
      </c>
      <c r="P1050" s="30">
        <v>51039999.420000002</v>
      </c>
    </row>
    <row r="1051" spans="1:16" ht="38.25" x14ac:dyDescent="0.2">
      <c r="A1051" s="85" t="s">
        <v>4085</v>
      </c>
      <c r="B1051" s="147" t="s">
        <v>2072</v>
      </c>
      <c r="C1051" s="276" t="s">
        <v>2086</v>
      </c>
      <c r="D1051" s="92" t="s">
        <v>90</v>
      </c>
      <c r="E1051" s="93">
        <v>42522</v>
      </c>
      <c r="F1051" s="93">
        <v>42735</v>
      </c>
      <c r="G1051" s="93">
        <v>42566</v>
      </c>
      <c r="H1051" s="94">
        <v>662869721</v>
      </c>
      <c r="I1051" s="94">
        <v>662869721</v>
      </c>
      <c r="J1051" s="85">
        <v>88</v>
      </c>
      <c r="K1051" s="56" t="s">
        <v>21</v>
      </c>
      <c r="L1051" s="30">
        <v>583325354.48000002</v>
      </c>
      <c r="M1051" s="85">
        <v>100</v>
      </c>
      <c r="N1051" s="94">
        <v>20</v>
      </c>
      <c r="O1051" s="30">
        <v>132573944.2</v>
      </c>
      <c r="P1051" s="30">
        <v>116665070.896</v>
      </c>
    </row>
    <row r="1052" spans="1:16" x14ac:dyDescent="0.2">
      <c r="A1052" s="85" t="s">
        <v>4083</v>
      </c>
      <c r="B1052" s="147" t="s">
        <v>2087</v>
      </c>
      <c r="C1052" s="276" t="s">
        <v>2088</v>
      </c>
      <c r="D1052" s="92" t="s">
        <v>85</v>
      </c>
      <c r="E1052" s="93">
        <v>42522</v>
      </c>
      <c r="F1052" s="93">
        <v>43131</v>
      </c>
      <c r="G1052" s="93">
        <v>42641</v>
      </c>
      <c r="H1052" s="94">
        <v>147900000</v>
      </c>
      <c r="I1052" s="94">
        <v>147900000</v>
      </c>
      <c r="J1052" s="85">
        <v>88</v>
      </c>
      <c r="K1052" s="56" t="s">
        <v>21</v>
      </c>
      <c r="L1052" s="30">
        <v>130152000</v>
      </c>
      <c r="M1052" s="85">
        <v>100</v>
      </c>
      <c r="N1052" s="94">
        <v>20</v>
      </c>
      <c r="O1052" s="30">
        <v>29580000</v>
      </c>
      <c r="P1052" s="30">
        <v>26030400</v>
      </c>
    </row>
    <row r="1053" spans="1:16" ht="25.5" x14ac:dyDescent="0.2">
      <c r="A1053" s="85" t="s">
        <v>4086</v>
      </c>
      <c r="B1053" s="147" t="s">
        <v>2063</v>
      </c>
      <c r="C1053" s="276" t="s">
        <v>2084</v>
      </c>
      <c r="D1053" s="92" t="s">
        <v>104</v>
      </c>
      <c r="E1053" s="93">
        <v>42613</v>
      </c>
      <c r="F1053" s="93">
        <v>43465</v>
      </c>
      <c r="G1053" s="93">
        <v>42691</v>
      </c>
      <c r="H1053" s="94">
        <v>133287540</v>
      </c>
      <c r="I1053" s="94">
        <v>133287540</v>
      </c>
      <c r="J1053" s="85">
        <v>87.999998000000005</v>
      </c>
      <c r="K1053" s="56" t="s">
        <v>21</v>
      </c>
      <c r="L1053" s="30">
        <v>117293032.53424922</v>
      </c>
      <c r="M1053" s="85">
        <v>100</v>
      </c>
      <c r="N1053" s="94">
        <v>20</v>
      </c>
      <c r="O1053" s="30">
        <v>26657508</v>
      </c>
      <c r="P1053" s="30">
        <v>23458606.50684984</v>
      </c>
    </row>
    <row r="1054" spans="1:16" x14ac:dyDescent="0.2">
      <c r="A1054" s="85" t="s">
        <v>4083</v>
      </c>
      <c r="B1054" s="147" t="s">
        <v>2087</v>
      </c>
      <c r="C1054" s="276" t="s">
        <v>2090</v>
      </c>
      <c r="D1054" s="92" t="s">
        <v>85</v>
      </c>
      <c r="E1054" s="93">
        <v>42522</v>
      </c>
      <c r="F1054" s="93">
        <v>43131</v>
      </c>
      <c r="G1054" s="93">
        <v>42591</v>
      </c>
      <c r="H1054" s="94">
        <v>220320000</v>
      </c>
      <c r="I1054" s="94">
        <v>220320000</v>
      </c>
      <c r="J1054" s="85">
        <v>88</v>
      </c>
      <c r="K1054" s="56" t="s">
        <v>21</v>
      </c>
      <c r="L1054" s="30">
        <v>193881600</v>
      </c>
      <c r="M1054" s="85">
        <v>100</v>
      </c>
      <c r="N1054" s="94">
        <v>20</v>
      </c>
      <c r="O1054" s="30">
        <v>44064000</v>
      </c>
      <c r="P1054" s="30">
        <v>38776320</v>
      </c>
    </row>
    <row r="1055" spans="1:16" ht="25.5" x14ac:dyDescent="0.2">
      <c r="A1055" s="85" t="s">
        <v>4087</v>
      </c>
      <c r="B1055" s="147" t="s">
        <v>2100</v>
      </c>
      <c r="C1055" s="276" t="s">
        <v>2101</v>
      </c>
      <c r="D1055" s="92" t="s">
        <v>70</v>
      </c>
      <c r="E1055" s="93">
        <v>42583</v>
      </c>
      <c r="F1055" s="93">
        <v>42947</v>
      </c>
      <c r="G1055" s="93">
        <v>42632</v>
      </c>
      <c r="H1055" s="94">
        <v>500000000</v>
      </c>
      <c r="I1055" s="94">
        <v>500000000</v>
      </c>
      <c r="J1055" s="85">
        <v>88</v>
      </c>
      <c r="K1055" s="56" t="s">
        <v>21</v>
      </c>
      <c r="L1055" s="30">
        <v>440000000</v>
      </c>
      <c r="M1055" s="85">
        <v>100</v>
      </c>
      <c r="N1055" s="94">
        <v>20</v>
      </c>
      <c r="O1055" s="30">
        <v>100000000</v>
      </c>
      <c r="P1055" s="30">
        <v>88000000</v>
      </c>
    </row>
    <row r="1056" spans="1:16" ht="63.75" x14ac:dyDescent="0.2">
      <c r="A1056" s="85" t="s">
        <v>4088</v>
      </c>
      <c r="B1056" s="147" t="s">
        <v>2081</v>
      </c>
      <c r="C1056" s="276" t="s">
        <v>2082</v>
      </c>
      <c r="D1056" s="92" t="s">
        <v>578</v>
      </c>
      <c r="E1056" s="93">
        <v>42552</v>
      </c>
      <c r="F1056" s="93">
        <v>43496</v>
      </c>
      <c r="G1056" s="93">
        <v>42632</v>
      </c>
      <c r="H1056" s="94">
        <v>999999984</v>
      </c>
      <c r="I1056" s="94">
        <v>999999984</v>
      </c>
      <c r="J1056" s="85">
        <v>88</v>
      </c>
      <c r="K1056" s="56" t="s">
        <v>21</v>
      </c>
      <c r="L1056" s="30">
        <v>879999985.91999996</v>
      </c>
      <c r="M1056" s="85">
        <v>100</v>
      </c>
      <c r="N1056" s="94">
        <v>20</v>
      </c>
      <c r="O1056" s="30">
        <v>199999996.80000001</v>
      </c>
      <c r="P1056" s="30">
        <v>175999997.18399999</v>
      </c>
    </row>
    <row r="1057" spans="1:16" ht="25.5" x14ac:dyDescent="0.2">
      <c r="A1057" s="85" t="s">
        <v>4083</v>
      </c>
      <c r="B1057" s="147" t="s">
        <v>2087</v>
      </c>
      <c r="C1057" s="276" t="s">
        <v>2091</v>
      </c>
      <c r="D1057" s="92" t="s">
        <v>85</v>
      </c>
      <c r="E1057" s="93">
        <v>42522</v>
      </c>
      <c r="F1057" s="93">
        <v>43342</v>
      </c>
      <c r="G1057" s="93">
        <v>42591</v>
      </c>
      <c r="H1057" s="94">
        <v>754800000</v>
      </c>
      <c r="I1057" s="94">
        <v>754800000</v>
      </c>
      <c r="J1057" s="85">
        <v>88</v>
      </c>
      <c r="K1057" s="56" t="s">
        <v>21</v>
      </c>
      <c r="L1057" s="30">
        <v>664224000</v>
      </c>
      <c r="M1057" s="85">
        <v>100</v>
      </c>
      <c r="N1057" s="94">
        <v>20</v>
      </c>
      <c r="O1057" s="30">
        <v>150960000</v>
      </c>
      <c r="P1057" s="30">
        <v>132844800</v>
      </c>
    </row>
    <row r="1058" spans="1:16" ht="25.5" x14ac:dyDescent="0.2">
      <c r="A1058" s="85" t="s">
        <v>4089</v>
      </c>
      <c r="B1058" s="147" t="s">
        <v>2105</v>
      </c>
      <c r="C1058" s="276" t="s">
        <v>2106</v>
      </c>
      <c r="D1058" s="92" t="s">
        <v>76</v>
      </c>
      <c r="E1058" s="93">
        <v>43009</v>
      </c>
      <c r="F1058" s="93">
        <v>43738</v>
      </c>
      <c r="G1058" s="93">
        <v>42948</v>
      </c>
      <c r="H1058" s="94">
        <v>349999992</v>
      </c>
      <c r="I1058" s="94">
        <v>349999992</v>
      </c>
      <c r="J1058" s="85">
        <v>88</v>
      </c>
      <c r="K1058" s="56" t="s">
        <v>21</v>
      </c>
      <c r="L1058" s="30">
        <v>307999992.95999998</v>
      </c>
      <c r="M1058" s="85">
        <v>100</v>
      </c>
      <c r="N1058" s="94">
        <v>20</v>
      </c>
      <c r="O1058" s="30">
        <v>69999998.400000006</v>
      </c>
      <c r="P1058" s="30">
        <v>61599998.592</v>
      </c>
    </row>
    <row r="1059" spans="1:16" ht="25.5" x14ac:dyDescent="0.2">
      <c r="A1059" s="85" t="s">
        <v>4090</v>
      </c>
      <c r="B1059" s="147" t="s">
        <v>2092</v>
      </c>
      <c r="C1059" s="276" t="s">
        <v>2111</v>
      </c>
      <c r="D1059" s="92" t="s">
        <v>53</v>
      </c>
      <c r="E1059" s="93">
        <v>42887</v>
      </c>
      <c r="F1059" s="93">
        <v>43100</v>
      </c>
      <c r="G1059" s="93">
        <v>42984</v>
      </c>
      <c r="H1059" s="94">
        <v>167985961</v>
      </c>
      <c r="I1059" s="94">
        <v>167985961</v>
      </c>
      <c r="J1059" s="85">
        <v>87.999998000000005</v>
      </c>
      <c r="K1059" s="56" t="s">
        <v>21</v>
      </c>
      <c r="L1059" s="30">
        <v>147827642.32028079</v>
      </c>
      <c r="M1059" s="85">
        <v>100</v>
      </c>
      <c r="N1059" s="94">
        <v>20</v>
      </c>
      <c r="O1059" s="30">
        <v>33597192.200000003</v>
      </c>
      <c r="P1059" s="30">
        <v>29565528.464056157</v>
      </c>
    </row>
    <row r="1060" spans="1:16" x14ac:dyDescent="0.2">
      <c r="A1060" s="85" t="s">
        <v>4091</v>
      </c>
      <c r="B1060" s="147" t="s">
        <v>2076</v>
      </c>
      <c r="C1060" s="276" t="s">
        <v>2108</v>
      </c>
      <c r="D1060" s="92" t="s">
        <v>93</v>
      </c>
      <c r="E1060" s="93">
        <v>43191</v>
      </c>
      <c r="F1060" s="93">
        <v>44196</v>
      </c>
      <c r="G1060" s="93">
        <v>43245</v>
      </c>
      <c r="H1060" s="94">
        <v>34000000</v>
      </c>
      <c r="I1060" s="94">
        <v>34000000</v>
      </c>
      <c r="J1060" s="85">
        <v>88</v>
      </c>
      <c r="K1060" s="56" t="s">
        <v>21</v>
      </c>
      <c r="L1060" s="30">
        <v>29920000</v>
      </c>
      <c r="M1060" s="85">
        <v>100</v>
      </c>
      <c r="N1060" s="94">
        <v>20</v>
      </c>
      <c r="O1060" s="30">
        <v>6800000</v>
      </c>
      <c r="P1060" s="30">
        <v>5984000</v>
      </c>
    </row>
    <row r="1061" spans="1:16" ht="38.25" x14ac:dyDescent="0.2">
      <c r="A1061" s="85" t="s">
        <v>4086</v>
      </c>
      <c r="B1061" s="147" t="s">
        <v>2063</v>
      </c>
      <c r="C1061" s="276" t="s">
        <v>2085</v>
      </c>
      <c r="D1061" s="92" t="s">
        <v>104</v>
      </c>
      <c r="E1061" s="93">
        <v>42613</v>
      </c>
      <c r="F1061" s="93">
        <v>43465</v>
      </c>
      <c r="G1061" s="93">
        <v>42691</v>
      </c>
      <c r="H1061" s="94">
        <v>206087460</v>
      </c>
      <c r="I1061" s="94">
        <v>206087460</v>
      </c>
      <c r="J1061" s="85">
        <v>87.999999000000003</v>
      </c>
      <c r="K1061" s="56" t="s">
        <v>21</v>
      </c>
      <c r="L1061" s="30">
        <v>181356962.7391254</v>
      </c>
      <c r="M1061" s="85">
        <v>100</v>
      </c>
      <c r="N1061" s="94">
        <v>20</v>
      </c>
      <c r="O1061" s="30">
        <v>41217492</v>
      </c>
      <c r="P1061" s="30">
        <v>36271392.547825076</v>
      </c>
    </row>
    <row r="1062" spans="1:16" x14ac:dyDescent="0.2">
      <c r="A1062" s="85" t="s">
        <v>4092</v>
      </c>
      <c r="B1062" s="147" t="s">
        <v>2096</v>
      </c>
      <c r="C1062" s="276" t="s">
        <v>2097</v>
      </c>
      <c r="D1062" s="92" t="s">
        <v>64</v>
      </c>
      <c r="E1062" s="93">
        <v>42522</v>
      </c>
      <c r="F1062" s="93">
        <v>43616</v>
      </c>
      <c r="G1062" s="93">
        <v>42564</v>
      </c>
      <c r="H1062" s="94">
        <v>950000000</v>
      </c>
      <c r="I1062" s="94">
        <v>950000000</v>
      </c>
      <c r="J1062" s="85">
        <v>88</v>
      </c>
      <c r="K1062" s="56" t="s">
        <v>21</v>
      </c>
      <c r="L1062" s="30">
        <v>836000000</v>
      </c>
      <c r="M1062" s="85">
        <v>100</v>
      </c>
      <c r="N1062" s="94">
        <v>20</v>
      </c>
      <c r="O1062" s="30">
        <v>190000000</v>
      </c>
      <c r="P1062" s="30">
        <v>167200000</v>
      </c>
    </row>
    <row r="1063" spans="1:16" ht="25.5" x14ac:dyDescent="0.2">
      <c r="A1063" s="85" t="s">
        <v>4091</v>
      </c>
      <c r="B1063" s="147" t="s">
        <v>2076</v>
      </c>
      <c r="C1063" s="276" t="s">
        <v>2107</v>
      </c>
      <c r="D1063" s="92" t="s">
        <v>93</v>
      </c>
      <c r="E1063" s="93">
        <v>43191</v>
      </c>
      <c r="F1063" s="93">
        <v>44196</v>
      </c>
      <c r="G1063" s="93">
        <v>43245</v>
      </c>
      <c r="H1063" s="94">
        <v>455000000</v>
      </c>
      <c r="I1063" s="94">
        <v>455000000</v>
      </c>
      <c r="J1063" s="85">
        <v>87.999999000000003</v>
      </c>
      <c r="K1063" s="56" t="s">
        <v>21</v>
      </c>
      <c r="L1063" s="30">
        <v>400399995.44999999</v>
      </c>
      <c r="M1063" s="85">
        <v>100</v>
      </c>
      <c r="N1063" s="94">
        <v>20</v>
      </c>
      <c r="O1063" s="30">
        <v>91000000</v>
      </c>
      <c r="P1063" s="30">
        <v>80079999.090000004</v>
      </c>
    </row>
    <row r="1064" spans="1:16" ht="25.5" x14ac:dyDescent="0.2">
      <c r="A1064" s="85" t="s">
        <v>4086</v>
      </c>
      <c r="B1064" s="147" t="s">
        <v>2063</v>
      </c>
      <c r="C1064" s="276" t="s">
        <v>2083</v>
      </c>
      <c r="D1064" s="92" t="s">
        <v>104</v>
      </c>
      <c r="E1064" s="93">
        <v>42613</v>
      </c>
      <c r="F1064" s="93">
        <v>43465</v>
      </c>
      <c r="G1064" s="93">
        <v>42691</v>
      </c>
      <c r="H1064" s="94">
        <v>90625000</v>
      </c>
      <c r="I1064" s="94">
        <v>90625000</v>
      </c>
      <c r="J1064" s="85">
        <v>87.999996999999993</v>
      </c>
      <c r="K1064" s="56" t="s">
        <v>21</v>
      </c>
      <c r="L1064" s="30">
        <v>79749997.281249985</v>
      </c>
      <c r="M1064" s="85">
        <v>100</v>
      </c>
      <c r="N1064" s="94">
        <v>20</v>
      </c>
      <c r="O1064" s="30">
        <v>18125000</v>
      </c>
      <c r="P1064" s="30">
        <v>15949999.456249997</v>
      </c>
    </row>
    <row r="1065" spans="1:16" ht="25.5" x14ac:dyDescent="0.2">
      <c r="A1065" s="85" t="s">
        <v>4080</v>
      </c>
      <c r="B1065" s="147" t="s">
        <v>2092</v>
      </c>
      <c r="C1065" s="276" t="s">
        <v>2095</v>
      </c>
      <c r="D1065" s="92" t="s">
        <v>53</v>
      </c>
      <c r="E1065" s="93">
        <v>42628</v>
      </c>
      <c r="F1065" s="93">
        <v>43281</v>
      </c>
      <c r="G1065" s="93">
        <v>42691</v>
      </c>
      <c r="H1065" s="94">
        <v>227455231</v>
      </c>
      <c r="I1065" s="94">
        <v>227455231</v>
      </c>
      <c r="J1065" s="85">
        <v>87.999999000000003</v>
      </c>
      <c r="K1065" s="56" t="s">
        <v>21</v>
      </c>
      <c r="L1065" s="30">
        <v>200160601.00544769</v>
      </c>
      <c r="M1065" s="85">
        <v>100</v>
      </c>
      <c r="N1065" s="94">
        <v>20</v>
      </c>
      <c r="O1065" s="30">
        <v>45491046.200000003</v>
      </c>
      <c r="P1065" s="30">
        <v>40032120.201089531</v>
      </c>
    </row>
    <row r="1066" spans="1:16" ht="25.5" x14ac:dyDescent="0.2">
      <c r="A1066" s="85" t="s">
        <v>4080</v>
      </c>
      <c r="B1066" s="147" t="s">
        <v>2092</v>
      </c>
      <c r="C1066" s="276" t="s">
        <v>2094</v>
      </c>
      <c r="D1066" s="92" t="s">
        <v>53</v>
      </c>
      <c r="E1066" s="93">
        <v>42522</v>
      </c>
      <c r="F1066" s="93">
        <v>42978</v>
      </c>
      <c r="G1066" s="93">
        <v>42488</v>
      </c>
      <c r="H1066" s="94">
        <v>222662220</v>
      </c>
      <c r="I1066" s="94">
        <v>222662220</v>
      </c>
      <c r="J1066" s="85">
        <v>87.999998000000005</v>
      </c>
      <c r="K1066" s="56" t="s">
        <v>21</v>
      </c>
      <c r="L1066" s="30">
        <v>195942749.14675561</v>
      </c>
      <c r="M1066" s="85">
        <v>100</v>
      </c>
      <c r="N1066" s="94">
        <v>20</v>
      </c>
      <c r="O1066" s="30">
        <v>44532444</v>
      </c>
      <c r="P1066" s="30">
        <v>39188549.82935112</v>
      </c>
    </row>
    <row r="1067" spans="1:16" x14ac:dyDescent="0.2">
      <c r="A1067" s="85" t="s">
        <v>4093</v>
      </c>
      <c r="B1067" s="147" t="s">
        <v>2068</v>
      </c>
      <c r="C1067" s="276" t="s">
        <v>2109</v>
      </c>
      <c r="D1067" s="92" t="s">
        <v>73</v>
      </c>
      <c r="E1067" s="93">
        <v>42993</v>
      </c>
      <c r="F1067" s="93">
        <v>43728</v>
      </c>
      <c r="G1067" s="93">
        <v>43034</v>
      </c>
      <c r="H1067" s="94">
        <v>800000000</v>
      </c>
      <c r="I1067" s="94">
        <v>800000000</v>
      </c>
      <c r="J1067" s="85">
        <v>88</v>
      </c>
      <c r="K1067" s="56" t="s">
        <v>21</v>
      </c>
      <c r="L1067" s="30">
        <v>704000000</v>
      </c>
      <c r="M1067" s="85">
        <v>100</v>
      </c>
      <c r="N1067" s="94">
        <v>20</v>
      </c>
      <c r="O1067" s="30">
        <v>160000000</v>
      </c>
      <c r="P1067" s="30">
        <v>140800000</v>
      </c>
    </row>
    <row r="1068" spans="1:16" ht="25.5" x14ac:dyDescent="0.2">
      <c r="A1068" s="85" t="s">
        <v>4094</v>
      </c>
      <c r="B1068" s="147" t="s">
        <v>776</v>
      </c>
      <c r="C1068" s="276" t="s">
        <v>4100</v>
      </c>
      <c r="D1068" s="92" t="s">
        <v>777</v>
      </c>
      <c r="E1068" s="93">
        <v>43435</v>
      </c>
      <c r="F1068" s="93">
        <v>44469</v>
      </c>
      <c r="G1068" s="93">
        <v>43448</v>
      </c>
      <c r="H1068" s="94">
        <v>482000000</v>
      </c>
      <c r="I1068" s="94">
        <v>482000000</v>
      </c>
      <c r="J1068" s="85">
        <v>88</v>
      </c>
      <c r="K1068" s="56" t="s">
        <v>21</v>
      </c>
      <c r="L1068" s="30">
        <v>424160000</v>
      </c>
      <c r="M1068" s="85">
        <v>100</v>
      </c>
      <c r="N1068" s="94">
        <v>20</v>
      </c>
      <c r="O1068" s="30">
        <v>96400000</v>
      </c>
      <c r="P1068" s="30">
        <v>84832000</v>
      </c>
    </row>
    <row r="1069" spans="1:16" ht="25.5" x14ac:dyDescent="0.2">
      <c r="A1069" s="85" t="s">
        <v>4095</v>
      </c>
      <c r="B1069" s="147" t="s">
        <v>2079</v>
      </c>
      <c r="C1069" s="276" t="s">
        <v>2080</v>
      </c>
      <c r="D1069" s="92" t="s">
        <v>109</v>
      </c>
      <c r="E1069" s="93">
        <v>42552</v>
      </c>
      <c r="F1069" s="93">
        <v>43585</v>
      </c>
      <c r="G1069" s="93">
        <v>43034</v>
      </c>
      <c r="H1069" s="94">
        <v>120000000</v>
      </c>
      <c r="I1069" s="94">
        <v>120000000</v>
      </c>
      <c r="J1069" s="85">
        <v>87.999998000000005</v>
      </c>
      <c r="K1069" s="56" t="s">
        <v>21</v>
      </c>
      <c r="L1069" s="30">
        <v>105599997.59999999</v>
      </c>
      <c r="M1069" s="85">
        <v>100</v>
      </c>
      <c r="N1069" s="94">
        <v>20</v>
      </c>
      <c r="O1069" s="30">
        <v>24000000</v>
      </c>
      <c r="P1069" s="30">
        <v>21119999.52</v>
      </c>
    </row>
    <row r="1070" spans="1:16" ht="25.5" x14ac:dyDescent="0.2">
      <c r="A1070" s="85" t="s">
        <v>4096</v>
      </c>
      <c r="B1070" s="147" t="s">
        <v>751</v>
      </c>
      <c r="C1070" s="276" t="s">
        <v>2114</v>
      </c>
      <c r="D1070" s="92" t="s">
        <v>101</v>
      </c>
      <c r="E1070" s="93">
        <v>43101</v>
      </c>
      <c r="F1070" s="93">
        <v>43708</v>
      </c>
      <c r="G1070" s="93">
        <v>43039</v>
      </c>
      <c r="H1070" s="94">
        <v>238470000</v>
      </c>
      <c r="I1070" s="94">
        <v>238470000</v>
      </c>
      <c r="J1070" s="85">
        <v>87.999999000000003</v>
      </c>
      <c r="K1070" s="56" t="s">
        <v>21</v>
      </c>
      <c r="L1070" s="30">
        <v>209853597.6153</v>
      </c>
      <c r="M1070" s="85">
        <v>100</v>
      </c>
      <c r="N1070" s="94">
        <v>20</v>
      </c>
      <c r="O1070" s="30">
        <v>47694000</v>
      </c>
      <c r="P1070" s="30">
        <v>41970719.523059994</v>
      </c>
    </row>
    <row r="1071" spans="1:16" x14ac:dyDescent="0.2">
      <c r="A1071" s="85" t="s">
        <v>4090</v>
      </c>
      <c r="B1071" s="147" t="s">
        <v>2112</v>
      </c>
      <c r="C1071" s="276" t="s">
        <v>2113</v>
      </c>
      <c r="D1071" s="92" t="s">
        <v>53</v>
      </c>
      <c r="E1071" s="93">
        <v>43008</v>
      </c>
      <c r="F1071" s="93">
        <v>43465</v>
      </c>
      <c r="G1071" s="93">
        <v>43066</v>
      </c>
      <c r="H1071" s="94">
        <v>114411318</v>
      </c>
      <c r="I1071" s="94">
        <v>114411318</v>
      </c>
      <c r="J1071" s="85">
        <v>87.999998000000005</v>
      </c>
      <c r="K1071" s="56" t="s">
        <v>21</v>
      </c>
      <c r="L1071" s="30">
        <v>100681957.55177364</v>
      </c>
      <c r="M1071" s="85">
        <v>100</v>
      </c>
      <c r="N1071" s="94">
        <v>20</v>
      </c>
      <c r="O1071" s="30">
        <v>22882263.600000001</v>
      </c>
      <c r="P1071" s="30">
        <v>20136391.510354728</v>
      </c>
    </row>
    <row r="1072" spans="1:16" ht="25.5" x14ac:dyDescent="0.2">
      <c r="A1072" s="85" t="s">
        <v>4097</v>
      </c>
      <c r="B1072" s="147" t="s">
        <v>2098</v>
      </c>
      <c r="C1072" s="276" t="s">
        <v>2099</v>
      </c>
      <c r="D1072" s="92" t="s">
        <v>79</v>
      </c>
      <c r="E1072" s="93">
        <v>42583</v>
      </c>
      <c r="F1072" s="93">
        <v>43434</v>
      </c>
      <c r="G1072" s="93">
        <v>42591</v>
      </c>
      <c r="H1072" s="94">
        <v>800000000</v>
      </c>
      <c r="I1072" s="94">
        <v>800000000</v>
      </c>
      <c r="J1072" s="85">
        <v>88</v>
      </c>
      <c r="K1072" s="56" t="s">
        <v>21</v>
      </c>
      <c r="L1072" s="30">
        <v>704000000</v>
      </c>
      <c r="M1072" s="85">
        <v>100</v>
      </c>
      <c r="N1072" s="94">
        <v>20</v>
      </c>
      <c r="O1072" s="30">
        <v>160000000</v>
      </c>
      <c r="P1072" s="30">
        <v>140800000</v>
      </c>
    </row>
    <row r="1073" spans="1:16" ht="25.5" x14ac:dyDescent="0.2">
      <c r="A1073" s="85" t="s">
        <v>4098</v>
      </c>
      <c r="B1073" s="147" t="s">
        <v>742</v>
      </c>
      <c r="C1073" s="276" t="s">
        <v>4101</v>
      </c>
      <c r="D1073" s="92" t="s">
        <v>67</v>
      </c>
      <c r="E1073" s="93">
        <v>43282</v>
      </c>
      <c r="F1073" s="93">
        <v>43769</v>
      </c>
      <c r="G1073" s="93">
        <v>43370</v>
      </c>
      <c r="H1073" s="94">
        <v>61688268</v>
      </c>
      <c r="I1073" s="94">
        <v>61688268</v>
      </c>
      <c r="J1073" s="85">
        <v>87.999999000000003</v>
      </c>
      <c r="K1073" s="56" t="s">
        <v>21</v>
      </c>
      <c r="L1073" s="30">
        <v>54285675.223117322</v>
      </c>
      <c r="M1073" s="85">
        <v>100</v>
      </c>
      <c r="N1073" s="94">
        <v>20</v>
      </c>
      <c r="O1073" s="30">
        <v>12337653.6</v>
      </c>
      <c r="P1073" s="30">
        <v>10857135.044623466</v>
      </c>
    </row>
    <row r="1074" spans="1:16" ht="25.5" x14ac:dyDescent="0.2">
      <c r="A1074" s="85" t="s">
        <v>4090</v>
      </c>
      <c r="B1074" s="147" t="s">
        <v>2092</v>
      </c>
      <c r="C1074" s="276" t="s">
        <v>4102</v>
      </c>
      <c r="D1074" s="92" t="s">
        <v>53</v>
      </c>
      <c r="E1074" s="93">
        <v>43983</v>
      </c>
      <c r="F1074" s="93">
        <v>44347</v>
      </c>
      <c r="G1074" s="93">
        <v>44022</v>
      </c>
      <c r="H1074" s="94">
        <v>456473000</v>
      </c>
      <c r="I1074" s="94">
        <v>456473000</v>
      </c>
      <c r="J1074" s="85">
        <v>88</v>
      </c>
      <c r="K1074" s="56" t="s">
        <v>21</v>
      </c>
      <c r="L1074" s="30">
        <v>401696240</v>
      </c>
      <c r="M1074" s="85">
        <v>100</v>
      </c>
      <c r="N1074" s="94">
        <v>20</v>
      </c>
      <c r="O1074" s="30">
        <v>91294600</v>
      </c>
      <c r="P1074" s="30">
        <v>80339248</v>
      </c>
    </row>
    <row r="1075" spans="1:16" ht="25.5" x14ac:dyDescent="0.2">
      <c r="A1075" s="85" t="s">
        <v>4104</v>
      </c>
      <c r="B1075" s="147" t="s">
        <v>577</v>
      </c>
      <c r="C1075" s="276" t="s">
        <v>4119</v>
      </c>
      <c r="D1075" s="92" t="s">
        <v>578</v>
      </c>
      <c r="E1075" s="93">
        <v>43283</v>
      </c>
      <c r="F1075" s="93">
        <v>44012</v>
      </c>
      <c r="G1075" s="93">
        <v>43066</v>
      </c>
      <c r="H1075" s="94">
        <v>233000000</v>
      </c>
      <c r="I1075" s="94">
        <v>233000000</v>
      </c>
      <c r="J1075" s="85">
        <v>88</v>
      </c>
      <c r="K1075" s="56" t="s">
        <v>21</v>
      </c>
      <c r="L1075" s="30">
        <v>205040000</v>
      </c>
      <c r="M1075" s="85">
        <v>100</v>
      </c>
      <c r="N1075" s="94">
        <v>5</v>
      </c>
      <c r="O1075" s="30">
        <v>11650000</v>
      </c>
      <c r="P1075" s="30">
        <v>10252000</v>
      </c>
    </row>
    <row r="1076" spans="1:16" x14ac:dyDescent="0.2">
      <c r="A1076" s="85" t="s">
        <v>4105</v>
      </c>
      <c r="B1076" s="147" t="s">
        <v>2087</v>
      </c>
      <c r="C1076" s="276" t="s">
        <v>4120</v>
      </c>
      <c r="D1076" s="92" t="s">
        <v>85</v>
      </c>
      <c r="E1076" s="93">
        <v>42614</v>
      </c>
      <c r="F1076" s="93">
        <v>43343</v>
      </c>
      <c r="G1076" s="93">
        <v>42692</v>
      </c>
      <c r="H1076" s="94">
        <v>610000000</v>
      </c>
      <c r="I1076" s="94">
        <v>610000000</v>
      </c>
      <c r="J1076" s="85">
        <v>69.492840000000001</v>
      </c>
      <c r="K1076" s="56" t="s">
        <v>21</v>
      </c>
      <c r="L1076" s="30">
        <v>423906324</v>
      </c>
      <c r="M1076" s="85">
        <v>78.969137000000003</v>
      </c>
      <c r="N1076" s="94">
        <v>5</v>
      </c>
      <c r="O1076" s="30">
        <v>30500000</v>
      </c>
      <c r="P1076" s="30">
        <v>21195316.199999999</v>
      </c>
    </row>
    <row r="1077" spans="1:16" x14ac:dyDescent="0.2">
      <c r="A1077" s="85" t="s">
        <v>4106</v>
      </c>
      <c r="B1077" s="147" t="s">
        <v>398</v>
      </c>
      <c r="C1077" s="276" t="s">
        <v>4121</v>
      </c>
      <c r="D1077" s="92" t="s">
        <v>82</v>
      </c>
      <c r="E1077" s="93">
        <v>43132</v>
      </c>
      <c r="F1077" s="93">
        <v>44255</v>
      </c>
      <c r="G1077" s="93">
        <v>43073</v>
      </c>
      <c r="H1077" s="94">
        <v>163000000</v>
      </c>
      <c r="I1077" s="94">
        <v>163000000</v>
      </c>
      <c r="J1077" s="85">
        <v>69.759055000000004</v>
      </c>
      <c r="K1077" s="56" t="s">
        <v>21</v>
      </c>
      <c r="L1077" s="30">
        <v>113707259.65000001</v>
      </c>
      <c r="M1077" s="85">
        <v>79.271654999999996</v>
      </c>
      <c r="N1077" s="94">
        <v>5</v>
      </c>
      <c r="O1077" s="30">
        <v>8150000</v>
      </c>
      <c r="P1077" s="30">
        <v>5685362.9824999999</v>
      </c>
    </row>
    <row r="1078" spans="1:16" ht="25.5" x14ac:dyDescent="0.2">
      <c r="A1078" s="85" t="s">
        <v>4107</v>
      </c>
      <c r="B1078" s="147" t="s">
        <v>3158</v>
      </c>
      <c r="C1078" s="276" t="s">
        <v>4122</v>
      </c>
      <c r="D1078" s="92" t="s">
        <v>70</v>
      </c>
      <c r="E1078" s="93">
        <v>42795</v>
      </c>
      <c r="F1078" s="93">
        <v>43039</v>
      </c>
      <c r="G1078" s="93">
        <v>42689</v>
      </c>
      <c r="H1078" s="94">
        <v>180000000</v>
      </c>
      <c r="I1078" s="94">
        <v>180000000</v>
      </c>
      <c r="J1078" s="85">
        <v>84.399260999999996</v>
      </c>
      <c r="K1078" s="56" t="s">
        <v>21</v>
      </c>
      <c r="L1078" s="30">
        <v>151918669.80000001</v>
      </c>
      <c r="M1078" s="85">
        <v>95.908258000000004</v>
      </c>
      <c r="N1078" s="94">
        <v>5</v>
      </c>
      <c r="O1078" s="30">
        <v>9000000</v>
      </c>
      <c r="P1078" s="30">
        <v>7595933.4900000002</v>
      </c>
    </row>
    <row r="1079" spans="1:16" ht="25.5" x14ac:dyDescent="0.2">
      <c r="A1079" s="85" t="s">
        <v>4108</v>
      </c>
      <c r="B1079" s="147" t="s">
        <v>784</v>
      </c>
      <c r="C1079" s="276" t="s">
        <v>4123</v>
      </c>
      <c r="D1079" s="92" t="s">
        <v>35</v>
      </c>
      <c r="E1079" s="93">
        <v>43040</v>
      </c>
      <c r="F1079" s="93">
        <v>43982</v>
      </c>
      <c r="G1079" s="93">
        <v>43063</v>
      </c>
      <c r="H1079" s="94">
        <v>548000000</v>
      </c>
      <c r="I1079" s="94">
        <v>548000000</v>
      </c>
      <c r="J1079" s="85">
        <v>69.759054000000006</v>
      </c>
      <c r="K1079" s="56" t="s">
        <v>21</v>
      </c>
      <c r="L1079" s="30">
        <v>382279615.92000002</v>
      </c>
      <c r="M1079" s="85">
        <v>79.271653999999998</v>
      </c>
      <c r="N1079" s="94">
        <v>5</v>
      </c>
      <c r="O1079" s="30">
        <v>27400000</v>
      </c>
      <c r="P1079" s="30">
        <v>19113980.796</v>
      </c>
    </row>
    <row r="1080" spans="1:16" x14ac:dyDescent="0.2">
      <c r="A1080" s="85" t="s">
        <v>4109</v>
      </c>
      <c r="B1080" s="147" t="s">
        <v>2102</v>
      </c>
      <c r="C1080" s="276" t="s">
        <v>4124</v>
      </c>
      <c r="D1080" s="92" t="s">
        <v>98</v>
      </c>
      <c r="E1080" s="93">
        <v>43344</v>
      </c>
      <c r="F1080" s="93">
        <v>44012</v>
      </c>
      <c r="G1080" s="93">
        <v>43262</v>
      </c>
      <c r="H1080" s="94">
        <v>596460474</v>
      </c>
      <c r="I1080" s="94">
        <v>596460474</v>
      </c>
      <c r="J1080" s="85">
        <v>88</v>
      </c>
      <c r="K1080" s="56" t="s">
        <v>21</v>
      </c>
      <c r="L1080" s="30">
        <v>524885217.12</v>
      </c>
      <c r="M1080" s="85">
        <v>100</v>
      </c>
      <c r="N1080" s="94">
        <v>5</v>
      </c>
      <c r="O1080" s="30">
        <v>29823023.699999999</v>
      </c>
      <c r="P1080" s="30">
        <v>26244260.855999999</v>
      </c>
    </row>
    <row r="1081" spans="1:16" ht="25.5" x14ac:dyDescent="0.2">
      <c r="A1081" s="85" t="s">
        <v>4110</v>
      </c>
      <c r="B1081" s="147" t="s">
        <v>2105</v>
      </c>
      <c r="C1081" s="276" t="s">
        <v>4125</v>
      </c>
      <c r="D1081" s="92" t="s">
        <v>76</v>
      </c>
      <c r="E1081" s="93">
        <v>43159</v>
      </c>
      <c r="F1081" s="93">
        <v>44104</v>
      </c>
      <c r="G1081" s="93">
        <v>43073</v>
      </c>
      <c r="H1081" s="94">
        <v>807900000</v>
      </c>
      <c r="I1081" s="94">
        <v>807900000</v>
      </c>
      <c r="J1081" s="85">
        <v>81.686065999999997</v>
      </c>
      <c r="K1081" s="56" t="s">
        <v>21</v>
      </c>
      <c r="L1081" s="30">
        <v>659941727.21399999</v>
      </c>
      <c r="M1081" s="85">
        <v>92.825076999999993</v>
      </c>
      <c r="N1081" s="94">
        <v>5</v>
      </c>
      <c r="O1081" s="30">
        <v>40395000</v>
      </c>
      <c r="P1081" s="30">
        <v>32997086.360699996</v>
      </c>
    </row>
    <row r="1082" spans="1:16" ht="25.5" x14ac:dyDescent="0.2">
      <c r="A1082" s="85" t="s">
        <v>4111</v>
      </c>
      <c r="B1082" s="147" t="s">
        <v>2072</v>
      </c>
      <c r="C1082" s="276" t="s">
        <v>4126</v>
      </c>
      <c r="D1082" s="92" t="s">
        <v>90</v>
      </c>
      <c r="E1082" s="93">
        <v>43101</v>
      </c>
      <c r="F1082" s="93">
        <v>44196</v>
      </c>
      <c r="G1082" s="93">
        <v>43062</v>
      </c>
      <c r="H1082" s="94">
        <v>1726000000</v>
      </c>
      <c r="I1082" s="94">
        <v>1726000000</v>
      </c>
      <c r="J1082" s="85">
        <v>88</v>
      </c>
      <c r="K1082" s="56" t="s">
        <v>21</v>
      </c>
      <c r="L1082" s="30">
        <v>1518880000</v>
      </c>
      <c r="M1082" s="85">
        <v>100</v>
      </c>
      <c r="N1082" s="94">
        <v>5</v>
      </c>
      <c r="O1082" s="30">
        <v>86300000</v>
      </c>
      <c r="P1082" s="30">
        <v>75944000</v>
      </c>
    </row>
    <row r="1083" spans="1:16" ht="25.5" x14ac:dyDescent="0.2">
      <c r="A1083" s="85" t="s">
        <v>4112</v>
      </c>
      <c r="B1083" s="147" t="s">
        <v>742</v>
      </c>
      <c r="C1083" s="276" t="s">
        <v>4127</v>
      </c>
      <c r="D1083" s="92" t="s">
        <v>67</v>
      </c>
      <c r="E1083" s="93">
        <v>42736</v>
      </c>
      <c r="F1083" s="93">
        <v>43465</v>
      </c>
      <c r="G1083" s="93">
        <v>42691</v>
      </c>
      <c r="H1083" s="94">
        <v>500000000</v>
      </c>
      <c r="I1083" s="94">
        <v>500000000</v>
      </c>
      <c r="J1083" s="85">
        <v>84.917126999999994</v>
      </c>
      <c r="K1083" s="56" t="s">
        <v>21</v>
      </c>
      <c r="L1083" s="30">
        <v>424585635</v>
      </c>
      <c r="M1083" s="85">
        <v>96.496735999999999</v>
      </c>
      <c r="N1083" s="94">
        <v>5</v>
      </c>
      <c r="O1083" s="30">
        <v>25000000</v>
      </c>
      <c r="P1083" s="30">
        <v>21229281.75</v>
      </c>
    </row>
    <row r="1084" spans="1:16" ht="25.5" x14ac:dyDescent="0.2">
      <c r="A1084" s="85" t="s">
        <v>4113</v>
      </c>
      <c r="B1084" s="147" t="s">
        <v>3158</v>
      </c>
      <c r="C1084" s="276" t="s">
        <v>4128</v>
      </c>
      <c r="D1084" s="92" t="s">
        <v>70</v>
      </c>
      <c r="E1084" s="93">
        <v>43252</v>
      </c>
      <c r="F1084" s="93">
        <v>43799</v>
      </c>
      <c r="G1084" s="93">
        <v>43215</v>
      </c>
      <c r="H1084" s="94">
        <v>180000000</v>
      </c>
      <c r="I1084" s="94">
        <v>180000000</v>
      </c>
      <c r="J1084" s="85">
        <v>88</v>
      </c>
      <c r="K1084" s="56" t="s">
        <v>21</v>
      </c>
      <c r="L1084" s="30">
        <v>158400000</v>
      </c>
      <c r="M1084" s="85">
        <v>100</v>
      </c>
      <c r="N1084" s="94">
        <v>5</v>
      </c>
      <c r="O1084" s="30">
        <v>9000000</v>
      </c>
      <c r="P1084" s="30">
        <v>7920000</v>
      </c>
    </row>
    <row r="1085" spans="1:16" x14ac:dyDescent="0.2">
      <c r="A1085" s="85" t="s">
        <v>4114</v>
      </c>
      <c r="B1085" s="147" t="s">
        <v>2079</v>
      </c>
      <c r="C1085" s="276" t="s">
        <v>4129</v>
      </c>
      <c r="D1085" s="92" t="s">
        <v>109</v>
      </c>
      <c r="E1085" s="93">
        <v>42736</v>
      </c>
      <c r="F1085" s="93">
        <v>43646</v>
      </c>
      <c r="G1085" s="93">
        <v>42677</v>
      </c>
      <c r="H1085" s="94">
        <v>263000000</v>
      </c>
      <c r="I1085" s="94">
        <v>263000000</v>
      </c>
      <c r="J1085" s="85">
        <v>87.999998000000005</v>
      </c>
      <c r="K1085" s="56" t="s">
        <v>21</v>
      </c>
      <c r="L1085" s="30">
        <v>231439994.74000001</v>
      </c>
      <c r="M1085" s="85">
        <v>100</v>
      </c>
      <c r="N1085" s="94">
        <v>5</v>
      </c>
      <c r="O1085" s="30">
        <v>13150000</v>
      </c>
      <c r="P1085" s="30">
        <v>11571999.737</v>
      </c>
    </row>
    <row r="1086" spans="1:16" ht="25.5" x14ac:dyDescent="0.2">
      <c r="A1086" s="85" t="s">
        <v>4115</v>
      </c>
      <c r="B1086" s="147" t="s">
        <v>2068</v>
      </c>
      <c r="C1086" s="276" t="s">
        <v>4130</v>
      </c>
      <c r="D1086" s="92" t="s">
        <v>73</v>
      </c>
      <c r="E1086" s="93">
        <v>43131</v>
      </c>
      <c r="F1086" s="93">
        <v>43861</v>
      </c>
      <c r="G1086" s="93">
        <v>43089</v>
      </c>
      <c r="H1086" s="94">
        <v>837000000</v>
      </c>
      <c r="I1086" s="94">
        <v>837000000</v>
      </c>
      <c r="J1086" s="85">
        <v>71.687675999999996</v>
      </c>
      <c r="K1086" s="56" t="s">
        <v>21</v>
      </c>
      <c r="L1086" s="30">
        <v>600025848.12</v>
      </c>
      <c r="M1086" s="85">
        <v>81.463268999999997</v>
      </c>
      <c r="N1086" s="94">
        <v>5</v>
      </c>
      <c r="O1086" s="30">
        <v>41850000</v>
      </c>
      <c r="P1086" s="30">
        <v>30001292.405999999</v>
      </c>
    </row>
    <row r="1087" spans="1:16" x14ac:dyDescent="0.2">
      <c r="A1087" s="85" t="s">
        <v>4116</v>
      </c>
      <c r="B1087" s="147" t="s">
        <v>2063</v>
      </c>
      <c r="C1087" s="276" t="s">
        <v>4131</v>
      </c>
      <c r="D1087" s="92" t="s">
        <v>104</v>
      </c>
      <c r="E1087" s="93">
        <v>42614</v>
      </c>
      <c r="F1087" s="93">
        <v>43434</v>
      </c>
      <c r="G1087" s="93">
        <v>42689</v>
      </c>
      <c r="H1087" s="94">
        <v>200000000</v>
      </c>
      <c r="I1087" s="94">
        <v>200000000</v>
      </c>
      <c r="J1087" s="85">
        <v>87.999989999999997</v>
      </c>
      <c r="K1087" s="56" t="s">
        <v>21</v>
      </c>
      <c r="L1087" s="30">
        <v>175999980</v>
      </c>
      <c r="M1087" s="85">
        <v>100</v>
      </c>
      <c r="N1087" s="94">
        <v>5</v>
      </c>
      <c r="O1087" s="30">
        <v>10000000</v>
      </c>
      <c r="P1087" s="30">
        <v>8799999</v>
      </c>
    </row>
    <row r="1088" spans="1:16" x14ac:dyDescent="0.2">
      <c r="A1088" s="85" t="s">
        <v>4117</v>
      </c>
      <c r="B1088" s="147" t="s">
        <v>2074</v>
      </c>
      <c r="C1088" s="276" t="s">
        <v>4132</v>
      </c>
      <c r="D1088" s="92" t="s">
        <v>114</v>
      </c>
      <c r="E1088" s="93">
        <v>43206</v>
      </c>
      <c r="F1088" s="93">
        <v>44301</v>
      </c>
      <c r="G1088" s="93">
        <v>43215</v>
      </c>
      <c r="H1088" s="94">
        <v>299999998</v>
      </c>
      <c r="I1088" s="94">
        <v>299999998</v>
      </c>
      <c r="J1088" s="85">
        <v>87.999999000000003</v>
      </c>
      <c r="K1088" s="56" t="s">
        <v>21</v>
      </c>
      <c r="L1088" s="30">
        <v>263999995.24000004</v>
      </c>
      <c r="M1088" s="85">
        <v>100</v>
      </c>
      <c r="N1088" s="94">
        <v>5</v>
      </c>
      <c r="O1088" s="30">
        <v>14999999.9</v>
      </c>
      <c r="P1088" s="30">
        <v>13199999.762000002</v>
      </c>
    </row>
    <row r="1089" spans="1:16" ht="25.5" x14ac:dyDescent="0.2">
      <c r="A1089" s="85" t="s">
        <v>4109</v>
      </c>
      <c r="B1089" s="147" t="s">
        <v>3155</v>
      </c>
      <c r="C1089" s="276" t="s">
        <v>4133</v>
      </c>
      <c r="D1089" s="92" t="s">
        <v>98</v>
      </c>
      <c r="E1089" s="93">
        <v>43101</v>
      </c>
      <c r="F1089" s="93">
        <v>43465</v>
      </c>
      <c r="G1089" s="93">
        <v>43215</v>
      </c>
      <c r="H1089" s="94">
        <v>266539525</v>
      </c>
      <c r="I1089" s="94">
        <v>266539525</v>
      </c>
      <c r="J1089" s="85">
        <v>87.999998000000005</v>
      </c>
      <c r="K1089" s="56" t="s">
        <v>21</v>
      </c>
      <c r="L1089" s="30">
        <v>234554776.66920951</v>
      </c>
      <c r="M1089" s="85">
        <v>100</v>
      </c>
      <c r="N1089" s="94">
        <v>5</v>
      </c>
      <c r="O1089" s="30">
        <v>13326976.25</v>
      </c>
      <c r="P1089" s="30">
        <v>11727738.833460476</v>
      </c>
    </row>
    <row r="1090" spans="1:16" ht="25.5" x14ac:dyDescent="0.2">
      <c r="A1090" s="85" t="s">
        <v>4118</v>
      </c>
      <c r="B1090" s="147" t="s">
        <v>2098</v>
      </c>
      <c r="C1090" s="276" t="s">
        <v>4134</v>
      </c>
      <c r="D1090" s="92" t="s">
        <v>79</v>
      </c>
      <c r="E1090" s="93">
        <v>42675</v>
      </c>
      <c r="F1090" s="93">
        <v>43465</v>
      </c>
      <c r="G1090" s="93">
        <v>42685</v>
      </c>
      <c r="H1090" s="94">
        <v>445000000</v>
      </c>
      <c r="I1090" s="94">
        <v>445000000</v>
      </c>
      <c r="J1090" s="85">
        <v>87.999998000000005</v>
      </c>
      <c r="K1090" s="56" t="s">
        <v>21</v>
      </c>
      <c r="L1090" s="30">
        <v>391599991.10000002</v>
      </c>
      <c r="M1090" s="85">
        <v>100</v>
      </c>
      <c r="N1090" s="94">
        <v>5</v>
      </c>
      <c r="O1090" s="30">
        <v>22250000</v>
      </c>
      <c r="P1090" s="30">
        <v>19579999.555</v>
      </c>
    </row>
    <row r="1091" spans="1:16" s="37" customFormat="1" x14ac:dyDescent="0.2">
      <c r="A1091" s="36" t="s">
        <v>2361</v>
      </c>
      <c r="B1091" s="250"/>
      <c r="C1091" s="250"/>
      <c r="H1091" s="38">
        <v>286561211657</v>
      </c>
      <c r="I1091" s="38">
        <v>286895062915</v>
      </c>
      <c r="O1091" s="38">
        <v>31230418400.523247</v>
      </c>
      <c r="P1091" s="38">
        <v>27060618556.641808</v>
      </c>
    </row>
    <row r="1094" spans="1:16" s="261" customFormat="1" ht="82.5" customHeight="1" x14ac:dyDescent="0.2">
      <c r="A1094" s="213" t="s">
        <v>0</v>
      </c>
      <c r="B1094" s="159" t="s">
        <v>2362</v>
      </c>
      <c r="C1094" s="159" t="s">
        <v>2357</v>
      </c>
      <c r="D1094" s="159" t="s">
        <v>2358</v>
      </c>
      <c r="E1094" s="159" t="s">
        <v>4264</v>
      </c>
      <c r="F1094" s="159" t="s">
        <v>2354</v>
      </c>
      <c r="G1094" s="159" t="s">
        <v>4262</v>
      </c>
      <c r="H1094" s="159" t="s">
        <v>3012</v>
      </c>
      <c r="I1094" s="159" t="s">
        <v>4212</v>
      </c>
      <c r="J1094" s="160" t="s">
        <v>4263</v>
      </c>
    </row>
    <row r="1095" spans="1:16" s="37" customFormat="1" x14ac:dyDescent="0.2">
      <c r="A1095" s="92" t="s">
        <v>2209</v>
      </c>
      <c r="B1095" s="248" t="s">
        <v>2376</v>
      </c>
      <c r="C1095" s="255">
        <v>73145098479</v>
      </c>
      <c r="D1095" s="30">
        <v>73263566771</v>
      </c>
      <c r="E1095" s="30">
        <v>5</v>
      </c>
      <c r="F1095" s="30">
        <v>3663178338.5500002</v>
      </c>
      <c r="G1095" s="30">
        <v>2971739605.5814991</v>
      </c>
      <c r="H1095" s="32">
        <v>198</v>
      </c>
      <c r="I1095" s="99">
        <v>0.11729520532099653</v>
      </c>
      <c r="J1095" s="44">
        <v>0.81124622689208359</v>
      </c>
    </row>
    <row r="1096" spans="1:16" s="37" customFormat="1" x14ac:dyDescent="0.2">
      <c r="A1096" s="92" t="s">
        <v>2210</v>
      </c>
      <c r="B1096" s="248" t="s">
        <v>2376</v>
      </c>
      <c r="C1096" s="255">
        <v>80368977352</v>
      </c>
      <c r="D1096" s="30">
        <v>80574205318</v>
      </c>
      <c r="E1096" s="34">
        <v>20</v>
      </c>
      <c r="F1096" s="30">
        <v>16114841063.599991</v>
      </c>
      <c r="G1096" s="30">
        <v>14409226076.827629</v>
      </c>
      <c r="H1096" s="32">
        <v>616</v>
      </c>
      <c r="I1096" s="99">
        <v>0.51599824430562247</v>
      </c>
      <c r="J1096" s="44">
        <v>0.89415874596337264</v>
      </c>
    </row>
    <row r="1097" spans="1:16" s="37" customFormat="1" x14ac:dyDescent="0.2">
      <c r="A1097" s="92" t="s">
        <v>2211</v>
      </c>
      <c r="B1097" s="248" t="s">
        <v>2376</v>
      </c>
      <c r="C1097" s="255">
        <v>50917732121</v>
      </c>
      <c r="D1097" s="30">
        <v>50917732121</v>
      </c>
      <c r="E1097" s="34">
        <v>5</v>
      </c>
      <c r="F1097" s="30">
        <v>2545886606.0500002</v>
      </c>
      <c r="G1097" s="30">
        <v>2079651596.2089338</v>
      </c>
      <c r="H1097" s="32">
        <v>59</v>
      </c>
      <c r="I1097" s="99">
        <v>8.1519452394123129E-2</v>
      </c>
      <c r="J1097" s="44">
        <v>0.81686733072356255</v>
      </c>
    </row>
    <row r="1098" spans="1:16" s="37" customFormat="1" x14ac:dyDescent="0.2">
      <c r="A1098" s="92" t="s">
        <v>2212</v>
      </c>
      <c r="B1098" s="248" t="s">
        <v>2376</v>
      </c>
      <c r="C1098" s="255">
        <v>12995866217</v>
      </c>
      <c r="D1098" s="30">
        <v>12995866217</v>
      </c>
      <c r="E1098" s="34">
        <v>20</v>
      </c>
      <c r="F1098" s="30">
        <v>2599173243.3999996</v>
      </c>
      <c r="G1098" s="30">
        <v>2287199281.7041998</v>
      </c>
      <c r="H1098" s="32">
        <v>32</v>
      </c>
      <c r="I1098" s="99">
        <v>8.3225693939356693E-2</v>
      </c>
      <c r="J1098" s="44">
        <v>0.87997184778352666</v>
      </c>
      <c r="L1098" s="72"/>
    </row>
    <row r="1099" spans="1:16" s="37" customFormat="1" x14ac:dyDescent="0.2">
      <c r="A1099" s="92" t="s">
        <v>2028</v>
      </c>
      <c r="B1099" s="248" t="s">
        <v>2377</v>
      </c>
      <c r="C1099" s="255">
        <v>8690323891</v>
      </c>
      <c r="D1099" s="30">
        <v>8690323891</v>
      </c>
      <c r="E1099" s="34">
        <v>50</v>
      </c>
      <c r="F1099" s="30">
        <v>4345161945.5</v>
      </c>
      <c r="G1099" s="30">
        <v>3693823323.5635958</v>
      </c>
      <c r="H1099" s="32">
        <v>27</v>
      </c>
      <c r="I1099" s="99">
        <v>0.13913236415133018</v>
      </c>
      <c r="J1099" s="44">
        <v>0.85010026551232387</v>
      </c>
    </row>
    <row r="1100" spans="1:16" s="37" customFormat="1" x14ac:dyDescent="0.2">
      <c r="A1100" s="43"/>
      <c r="B1100" s="103" t="s">
        <v>2385</v>
      </c>
      <c r="C1100" s="256">
        <v>226117998060</v>
      </c>
      <c r="D1100" s="45">
        <v>226441694318</v>
      </c>
      <c r="E1100" s="100"/>
      <c r="F1100" s="45">
        <v>29268241197.099991</v>
      </c>
      <c r="G1100" s="45">
        <v>25441639883.885857</v>
      </c>
      <c r="H1100" s="69">
        <v>932</v>
      </c>
      <c r="I1100" s="99">
        <v>0.93717096011142897</v>
      </c>
      <c r="J1100" s="44">
        <v>0.86925755847627462</v>
      </c>
    </row>
    <row r="1101" spans="1:16" x14ac:dyDescent="0.2">
      <c r="A1101" s="92"/>
      <c r="B1101" s="147"/>
      <c r="C1101" s="147"/>
      <c r="D1101" s="85"/>
      <c r="E1101" s="97"/>
      <c r="F1101" s="85"/>
      <c r="G1101" s="85"/>
      <c r="H1101" s="97"/>
      <c r="I1101" s="99"/>
      <c r="J1101" s="44"/>
    </row>
    <row r="1102" spans="1:16" x14ac:dyDescent="0.2">
      <c r="A1102" s="61" t="s">
        <v>4183</v>
      </c>
      <c r="B1102" s="248" t="s">
        <v>2198</v>
      </c>
      <c r="C1102" s="255">
        <v>4008294055</v>
      </c>
      <c r="D1102" s="30">
        <v>4008294055</v>
      </c>
      <c r="E1102" s="101" t="s">
        <v>4184</v>
      </c>
      <c r="F1102" s="30">
        <v>1672395.7270254488</v>
      </c>
      <c r="G1102" s="30">
        <v>1279875.9925847668</v>
      </c>
      <c r="H1102" s="56">
        <v>5</v>
      </c>
      <c r="I1102" s="99">
        <v>5.3550218430548782E-5</v>
      </c>
      <c r="J1102" s="44">
        <v>0.76529494299843481</v>
      </c>
    </row>
    <row r="1103" spans="1:16" s="37" customFormat="1" x14ac:dyDescent="0.2">
      <c r="A1103" s="61" t="s">
        <v>4136</v>
      </c>
      <c r="B1103" s="248" t="s">
        <v>2198</v>
      </c>
      <c r="C1103" s="255">
        <v>23986935770</v>
      </c>
      <c r="D1103" s="30">
        <v>23997090770</v>
      </c>
      <c r="E1103" s="70" t="s">
        <v>3992</v>
      </c>
      <c r="F1103" s="30">
        <v>24480419.096210003</v>
      </c>
      <c r="G1103" s="30">
        <v>19170422.902419828</v>
      </c>
      <c r="H1103" s="32">
        <v>60</v>
      </c>
      <c r="I1103" s="99">
        <v>7.838645893965949E-4</v>
      </c>
      <c r="J1103" s="44">
        <v>0.7830921042274045</v>
      </c>
    </row>
    <row r="1104" spans="1:16" s="37" customFormat="1" x14ac:dyDescent="0.2">
      <c r="A1104" s="61" t="s">
        <v>3431</v>
      </c>
      <c r="B1104" s="248" t="s">
        <v>2198</v>
      </c>
      <c r="C1104" s="255">
        <v>17456083775</v>
      </c>
      <c r="D1104" s="30">
        <v>17456083775</v>
      </c>
      <c r="E1104" s="34">
        <v>5</v>
      </c>
      <c r="F1104" s="30">
        <v>872804188.75</v>
      </c>
      <c r="G1104" s="30">
        <v>715983139.32726347</v>
      </c>
      <c r="H1104" s="32">
        <v>69</v>
      </c>
      <c r="I1104" s="99">
        <v>2.7947246096945575E-2</v>
      </c>
      <c r="J1104" s="44">
        <v>0.82032504948523421</v>
      </c>
    </row>
    <row r="1105" spans="1:10" s="37" customFormat="1" x14ac:dyDescent="0.2">
      <c r="A1105" s="61" t="s">
        <v>4135</v>
      </c>
      <c r="B1105" s="248" t="s">
        <v>2198</v>
      </c>
      <c r="C1105" s="255">
        <v>7136000000</v>
      </c>
      <c r="D1105" s="30">
        <v>7136000000</v>
      </c>
      <c r="E1105" s="70" t="s">
        <v>3992</v>
      </c>
      <c r="F1105" s="30">
        <v>670425200</v>
      </c>
      <c r="G1105" s="30">
        <v>559486982.80500007</v>
      </c>
      <c r="H1105" s="32">
        <v>6</v>
      </c>
      <c r="I1105" s="99">
        <v>2.1467057898550853E-2</v>
      </c>
      <c r="J1105" s="44">
        <v>0.83452558585954117</v>
      </c>
    </row>
    <row r="1106" spans="1:10" s="37" customFormat="1" x14ac:dyDescent="0.2">
      <c r="A1106" s="61" t="s">
        <v>3432</v>
      </c>
      <c r="B1106" s="248" t="s">
        <v>2198</v>
      </c>
      <c r="C1106" s="255">
        <v>7855899997</v>
      </c>
      <c r="D1106" s="30">
        <v>7855899997</v>
      </c>
      <c r="E1106" s="34">
        <v>5</v>
      </c>
      <c r="F1106" s="30">
        <v>392794999.84999996</v>
      </c>
      <c r="G1106" s="30">
        <v>323058251.72866046</v>
      </c>
      <c r="H1106" s="32">
        <v>16</v>
      </c>
      <c r="I1106" s="99">
        <v>1.2577321085247426E-2</v>
      </c>
      <c r="J1106" s="44">
        <v>0.82246019387219671</v>
      </c>
    </row>
    <row r="1107" spans="1:10" s="37" customFormat="1" x14ac:dyDescent="0.2">
      <c r="A1107" s="28"/>
      <c r="B1107" s="103" t="s">
        <v>2198</v>
      </c>
      <c r="C1107" s="256">
        <v>60443213597</v>
      </c>
      <c r="D1107" s="45">
        <v>60453368597</v>
      </c>
      <c r="E1107" s="45"/>
      <c r="F1107" s="45">
        <v>1962177203.4232354</v>
      </c>
      <c r="G1107" s="45">
        <v>1618978672.7559285</v>
      </c>
      <c r="H1107" s="45">
        <v>156</v>
      </c>
      <c r="I1107" s="99">
        <v>6.2829039888570998E-2</v>
      </c>
      <c r="J1107" s="44">
        <v>0.82509299870136144</v>
      </c>
    </row>
    <row r="1109" spans="1:10" x14ac:dyDescent="0.2">
      <c r="B1109" s="279" t="s">
        <v>2386</v>
      </c>
      <c r="C1109" s="277">
        <v>286561211657</v>
      </c>
      <c r="D1109" s="78">
        <v>286895062915</v>
      </c>
      <c r="E1109" s="78"/>
      <c r="F1109" s="78">
        <v>31230418400.523228</v>
      </c>
      <c r="G1109" s="78">
        <v>27060618556.641785</v>
      </c>
      <c r="H1109" s="78">
        <v>1088</v>
      </c>
      <c r="I1109" s="75">
        <v>1</v>
      </c>
      <c r="J1109" s="76">
        <v>0.86648274158851546</v>
      </c>
    </row>
    <row r="1110" spans="1:10" x14ac:dyDescent="0.2">
      <c r="B1110" s="280" t="s">
        <v>4189</v>
      </c>
      <c r="F1110" s="78">
        <v>148571159587.08801</v>
      </c>
      <c r="G1110" s="78">
        <v>120246482354.25</v>
      </c>
      <c r="J1110" s="76">
        <v>0.80935278884839745</v>
      </c>
    </row>
    <row r="1111" spans="1:10" x14ac:dyDescent="0.2">
      <c r="F1111" s="76"/>
    </row>
    <row r="1112" spans="1:10" x14ac:dyDescent="0.2">
      <c r="F1112" s="73"/>
    </row>
    <row r="1114" spans="1:10" x14ac:dyDescent="0.2">
      <c r="F1114" s="73"/>
    </row>
    <row r="1115" spans="1:10" x14ac:dyDescent="0.2">
      <c r="F1115" s="76"/>
    </row>
  </sheetData>
  <autoFilter ref="A2:P1091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5"/>
  <sheetViews>
    <sheetView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2.75" x14ac:dyDescent="0.2"/>
  <cols>
    <col min="1" max="1" width="24" style="26" customWidth="1"/>
    <col min="2" max="2" width="52.33203125" style="264" customWidth="1"/>
    <col min="3" max="3" width="58.6640625" style="264" customWidth="1"/>
    <col min="4" max="4" width="20.83203125" style="26" customWidth="1"/>
    <col min="5" max="5" width="14.83203125" style="26" customWidth="1"/>
    <col min="6" max="6" width="18.1640625" style="26" customWidth="1"/>
    <col min="7" max="7" width="16.1640625" style="26" customWidth="1"/>
    <col min="8" max="8" width="17" style="26" customWidth="1"/>
    <col min="9" max="9" width="17.1640625" style="26" customWidth="1"/>
    <col min="10" max="10" width="12.5" style="26" customWidth="1"/>
    <col min="11" max="11" width="12" style="26" customWidth="1"/>
    <col min="12" max="12" width="17.83203125" style="26" customWidth="1"/>
    <col min="13" max="13" width="14.5" style="26" customWidth="1"/>
    <col min="14" max="14" width="18" style="26" customWidth="1"/>
    <col min="15" max="15" width="17.6640625" style="26" customWidth="1"/>
    <col min="16" max="16" width="17.33203125" style="26" customWidth="1"/>
    <col min="17" max="16384" width="9.33203125" style="26"/>
  </cols>
  <sheetData>
    <row r="1" spans="1:17" ht="24" customHeight="1" x14ac:dyDescent="0.25">
      <c r="A1" s="15" t="s">
        <v>4254</v>
      </c>
    </row>
    <row r="2" spans="1:17" s="263" customFormat="1" ht="72" customHeight="1" x14ac:dyDescent="0.2">
      <c r="A2" s="213" t="s">
        <v>0</v>
      </c>
      <c r="B2" s="159" t="s">
        <v>1</v>
      </c>
      <c r="C2" s="159" t="s">
        <v>2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2357</v>
      </c>
      <c r="I2" s="159" t="s">
        <v>2358</v>
      </c>
      <c r="J2" s="159" t="s">
        <v>2384</v>
      </c>
      <c r="K2" s="159" t="s">
        <v>2383</v>
      </c>
      <c r="L2" s="159" t="s">
        <v>2359</v>
      </c>
      <c r="M2" s="159" t="s">
        <v>9</v>
      </c>
      <c r="N2" s="159" t="s">
        <v>2353</v>
      </c>
      <c r="O2" s="159" t="s">
        <v>2354</v>
      </c>
      <c r="P2" s="160" t="s">
        <v>4262</v>
      </c>
    </row>
    <row r="3" spans="1:17" ht="25.5" x14ac:dyDescent="0.2">
      <c r="A3" s="85" t="s">
        <v>10</v>
      </c>
      <c r="B3" s="151" t="s">
        <v>11</v>
      </c>
      <c r="C3" s="269" t="s">
        <v>13</v>
      </c>
      <c r="D3" s="56" t="s">
        <v>12</v>
      </c>
      <c r="E3" s="57">
        <v>42278</v>
      </c>
      <c r="F3" s="57">
        <v>44561</v>
      </c>
      <c r="G3" s="57">
        <v>42579</v>
      </c>
      <c r="H3" s="60">
        <v>5800000000</v>
      </c>
      <c r="I3" s="60">
        <v>5800000000</v>
      </c>
      <c r="J3" s="56">
        <v>9.5541789999999995</v>
      </c>
      <c r="K3" s="56" t="s">
        <v>14</v>
      </c>
      <c r="L3" s="34">
        <v>554142382</v>
      </c>
      <c r="M3" s="58">
        <v>100</v>
      </c>
      <c r="N3" s="59">
        <v>100</v>
      </c>
      <c r="O3" s="34">
        <v>5800000000</v>
      </c>
      <c r="P3" s="34">
        <v>554142382</v>
      </c>
      <c r="Q3" s="47"/>
    </row>
    <row r="4" spans="1:17" ht="38.25" x14ac:dyDescent="0.2">
      <c r="A4" s="85" t="s">
        <v>10</v>
      </c>
      <c r="B4" s="151" t="s">
        <v>15</v>
      </c>
      <c r="C4" s="269" t="s">
        <v>16</v>
      </c>
      <c r="D4" s="56" t="s">
        <v>12</v>
      </c>
      <c r="E4" s="57">
        <v>43101</v>
      </c>
      <c r="F4" s="57">
        <v>44286</v>
      </c>
      <c r="G4" s="57">
        <v>42969</v>
      </c>
      <c r="H4" s="60">
        <v>7350000000</v>
      </c>
      <c r="I4" s="60">
        <v>7350000000</v>
      </c>
      <c r="J4" s="56">
        <v>68.757897</v>
      </c>
      <c r="K4" s="56" t="s">
        <v>14</v>
      </c>
      <c r="L4" s="34">
        <v>5053705429.5</v>
      </c>
      <c r="M4" s="58">
        <v>100</v>
      </c>
      <c r="N4" s="59">
        <v>100</v>
      </c>
      <c r="O4" s="34">
        <v>7350000000</v>
      </c>
      <c r="P4" s="34">
        <v>5053705429.5</v>
      </c>
      <c r="Q4" s="47"/>
    </row>
    <row r="5" spans="1:17" ht="25.5" x14ac:dyDescent="0.2">
      <c r="A5" s="85" t="s">
        <v>17</v>
      </c>
      <c r="B5" s="151" t="s">
        <v>18</v>
      </c>
      <c r="C5" s="269" t="s">
        <v>19</v>
      </c>
      <c r="D5" s="56" t="s">
        <v>12</v>
      </c>
      <c r="E5" s="57">
        <v>42733</v>
      </c>
      <c r="F5" s="57">
        <v>44104</v>
      </c>
      <c r="G5" s="57">
        <v>42830</v>
      </c>
      <c r="H5" s="60">
        <v>5907505000</v>
      </c>
      <c r="I5" s="60">
        <v>5907505000</v>
      </c>
      <c r="J5" s="56">
        <v>9.5541780000000003</v>
      </c>
      <c r="K5" s="56" t="s">
        <v>14</v>
      </c>
      <c r="L5" s="34">
        <v>564413543.0589</v>
      </c>
      <c r="M5" s="58">
        <v>100</v>
      </c>
      <c r="N5" s="59">
        <v>100</v>
      </c>
      <c r="O5" s="34">
        <v>5907505000</v>
      </c>
      <c r="P5" s="34">
        <v>564413543.0589</v>
      </c>
      <c r="Q5" s="47"/>
    </row>
    <row r="6" spans="1:17" ht="13.9" customHeight="1" x14ac:dyDescent="0.2">
      <c r="A6" s="85" t="s">
        <v>20</v>
      </c>
      <c r="B6" s="151" t="s">
        <v>3052</v>
      </c>
      <c r="C6" s="269" t="s">
        <v>3053</v>
      </c>
      <c r="D6" s="56" t="s">
        <v>3054</v>
      </c>
      <c r="E6" s="57">
        <v>42736</v>
      </c>
      <c r="F6" s="57">
        <v>43465</v>
      </c>
      <c r="G6" s="89">
        <v>43074</v>
      </c>
      <c r="H6" s="60">
        <v>476030000</v>
      </c>
      <c r="I6" s="60">
        <v>784200000</v>
      </c>
      <c r="J6" s="56">
        <v>45.526969999999999</v>
      </c>
      <c r="K6" s="56" t="s">
        <v>21</v>
      </c>
      <c r="L6" s="34">
        <v>357022498.74000001</v>
      </c>
      <c r="M6" s="102">
        <v>60.702627</v>
      </c>
      <c r="N6" s="59">
        <v>20</v>
      </c>
      <c r="O6" s="34">
        <v>156840000</v>
      </c>
      <c r="P6" s="34">
        <v>71404499.747999996</v>
      </c>
      <c r="Q6" s="47"/>
    </row>
    <row r="7" spans="1:17" ht="25.5" x14ac:dyDescent="0.2">
      <c r="A7" s="85" t="s">
        <v>20</v>
      </c>
      <c r="B7" s="151" t="s">
        <v>22</v>
      </c>
      <c r="C7" s="269" t="s">
        <v>23</v>
      </c>
      <c r="D7" s="56" t="s">
        <v>12</v>
      </c>
      <c r="E7" s="57">
        <v>42552</v>
      </c>
      <c r="F7" s="57">
        <v>43281</v>
      </c>
      <c r="G7" s="57">
        <v>43088</v>
      </c>
      <c r="H7" s="60">
        <v>220661703</v>
      </c>
      <c r="I7" s="60">
        <v>357618338</v>
      </c>
      <c r="J7" s="56">
        <v>46.273195999999999</v>
      </c>
      <c r="K7" s="56" t="s">
        <v>21</v>
      </c>
      <c r="L7" s="34">
        <v>165481434.47468248</v>
      </c>
      <c r="M7" s="102">
        <v>61.697595999999997</v>
      </c>
      <c r="N7" s="59">
        <v>50</v>
      </c>
      <c r="O7" s="34">
        <v>178809169</v>
      </c>
      <c r="P7" s="34">
        <v>82740717.23734124</v>
      </c>
      <c r="Q7" s="47"/>
    </row>
    <row r="8" spans="1:17" ht="25.5" x14ac:dyDescent="0.2">
      <c r="A8" s="85" t="s">
        <v>24</v>
      </c>
      <c r="B8" s="151" t="s">
        <v>25</v>
      </c>
      <c r="C8" s="269" t="s">
        <v>26</v>
      </c>
      <c r="D8" s="56" t="s">
        <v>12</v>
      </c>
      <c r="E8" s="57">
        <v>42736</v>
      </c>
      <c r="F8" s="57">
        <v>43281</v>
      </c>
      <c r="G8" s="57">
        <v>43073</v>
      </c>
      <c r="H8" s="60">
        <v>49826200</v>
      </c>
      <c r="I8" s="60">
        <v>82252000</v>
      </c>
      <c r="J8" s="56">
        <v>45.433120000000002</v>
      </c>
      <c r="K8" s="56" t="s">
        <v>21</v>
      </c>
      <c r="L8" s="34">
        <v>37369649.862400003</v>
      </c>
      <c r="M8" s="102">
        <v>60.577494000000002</v>
      </c>
      <c r="N8" s="59">
        <v>100</v>
      </c>
      <c r="O8" s="34">
        <v>82252000</v>
      </c>
      <c r="P8" s="34">
        <v>37369649.862400003</v>
      </c>
      <c r="Q8" s="47"/>
    </row>
    <row r="9" spans="1:17" ht="25.5" x14ac:dyDescent="0.2">
      <c r="A9" s="85" t="s">
        <v>24</v>
      </c>
      <c r="B9" s="151" t="s">
        <v>3056</v>
      </c>
      <c r="C9" s="269" t="s">
        <v>3057</v>
      </c>
      <c r="D9" s="56" t="s">
        <v>12</v>
      </c>
      <c r="E9" s="57">
        <v>42676</v>
      </c>
      <c r="F9" s="57">
        <v>43281</v>
      </c>
      <c r="G9" s="57">
        <v>43607</v>
      </c>
      <c r="H9" s="60">
        <v>25870000</v>
      </c>
      <c r="I9" s="60">
        <v>43000000</v>
      </c>
      <c r="J9" s="56">
        <v>45.122093</v>
      </c>
      <c r="K9" s="56" t="s">
        <v>21</v>
      </c>
      <c r="L9" s="34">
        <v>19402499.989999998</v>
      </c>
      <c r="M9" s="102">
        <v>60.162790999999999</v>
      </c>
      <c r="N9" s="59">
        <v>20</v>
      </c>
      <c r="O9" s="34">
        <v>8600000</v>
      </c>
      <c r="P9" s="34">
        <v>3880499.9979999997</v>
      </c>
      <c r="Q9" s="47"/>
    </row>
    <row r="10" spans="1:17" ht="25.5" x14ac:dyDescent="0.2">
      <c r="A10" s="85" t="s">
        <v>24</v>
      </c>
      <c r="B10" s="151" t="s">
        <v>22</v>
      </c>
      <c r="C10" s="269" t="s">
        <v>27</v>
      </c>
      <c r="D10" s="56" t="s">
        <v>28</v>
      </c>
      <c r="E10" s="57">
        <v>42736</v>
      </c>
      <c r="F10" s="57">
        <v>43465</v>
      </c>
      <c r="G10" s="57">
        <v>43264</v>
      </c>
      <c r="H10" s="60">
        <v>66586949</v>
      </c>
      <c r="I10" s="60">
        <v>124965754</v>
      </c>
      <c r="J10" s="56">
        <v>39.806161000000003</v>
      </c>
      <c r="K10" s="56" t="s">
        <v>21</v>
      </c>
      <c r="L10" s="34">
        <v>49744069.232103936</v>
      </c>
      <c r="M10" s="102">
        <v>53.074883999999997</v>
      </c>
      <c r="N10" s="59">
        <v>100</v>
      </c>
      <c r="O10" s="34">
        <v>124965754</v>
      </c>
      <c r="P10" s="34">
        <v>49744069.232103936</v>
      </c>
      <c r="Q10" s="47"/>
    </row>
    <row r="11" spans="1:17" ht="25.5" x14ac:dyDescent="0.2">
      <c r="A11" s="85" t="s">
        <v>29</v>
      </c>
      <c r="B11" s="151" t="s">
        <v>30</v>
      </c>
      <c r="C11" s="269" t="s">
        <v>32</v>
      </c>
      <c r="D11" s="56" t="s">
        <v>33</v>
      </c>
      <c r="E11" s="57">
        <v>42373</v>
      </c>
      <c r="F11" s="57">
        <v>43539</v>
      </c>
      <c r="G11" s="57">
        <v>42654</v>
      </c>
      <c r="H11" s="60">
        <v>419971838</v>
      </c>
      <c r="I11" s="60">
        <v>419971838</v>
      </c>
      <c r="J11" s="56">
        <v>50.293519000000003</v>
      </c>
      <c r="K11" s="56" t="s">
        <v>21</v>
      </c>
      <c r="L11" s="34">
        <v>211218616.13917923</v>
      </c>
      <c r="M11" s="58">
        <v>100</v>
      </c>
      <c r="N11" s="59">
        <v>100</v>
      </c>
      <c r="O11" s="34">
        <v>419971838</v>
      </c>
      <c r="P11" s="34">
        <v>211218616.13917923</v>
      </c>
      <c r="Q11" s="47"/>
    </row>
    <row r="12" spans="1:17" ht="38.25" x14ac:dyDescent="0.2">
      <c r="A12" s="85" t="s">
        <v>29</v>
      </c>
      <c r="B12" s="151" t="s">
        <v>34</v>
      </c>
      <c r="C12" s="269" t="s">
        <v>36</v>
      </c>
      <c r="D12" s="56" t="s">
        <v>37</v>
      </c>
      <c r="E12" s="57">
        <v>42583</v>
      </c>
      <c r="F12" s="57">
        <v>44286</v>
      </c>
      <c r="G12" s="57">
        <v>42685</v>
      </c>
      <c r="H12" s="60">
        <v>420655896</v>
      </c>
      <c r="I12" s="60">
        <v>420655896</v>
      </c>
      <c r="J12" s="56">
        <v>50</v>
      </c>
      <c r="K12" s="56" t="s">
        <v>21</v>
      </c>
      <c r="L12" s="34">
        <v>210327948</v>
      </c>
      <c r="M12" s="58">
        <v>100</v>
      </c>
      <c r="N12" s="59">
        <v>100</v>
      </c>
      <c r="O12" s="34">
        <v>420655896</v>
      </c>
      <c r="P12" s="34">
        <v>210327948</v>
      </c>
      <c r="Q12" s="47"/>
    </row>
    <row r="13" spans="1:17" s="37" customFormat="1" x14ac:dyDescent="0.2">
      <c r="A13" s="36" t="s">
        <v>2361</v>
      </c>
      <c r="B13" s="265"/>
      <c r="C13" s="265"/>
      <c r="D13" s="51"/>
      <c r="E13" s="51"/>
      <c r="F13" s="51"/>
      <c r="G13" s="51"/>
      <c r="H13" s="52">
        <v>20737107586</v>
      </c>
      <c r="I13" s="52">
        <v>21290168826</v>
      </c>
      <c r="J13" s="51"/>
      <c r="K13" s="51"/>
      <c r="L13" s="51"/>
      <c r="M13" s="51"/>
      <c r="N13" s="51"/>
      <c r="O13" s="52">
        <v>20449599657</v>
      </c>
      <c r="P13" s="52">
        <v>6838947354.7759247</v>
      </c>
      <c r="Q13" s="51"/>
    </row>
    <row r="15" spans="1:17" x14ac:dyDescent="0.2">
      <c r="B15" s="281"/>
      <c r="C15" s="282"/>
    </row>
    <row r="16" spans="1:17" s="261" customFormat="1" ht="76.5" x14ac:dyDescent="0.2">
      <c r="A16" s="213" t="s">
        <v>0</v>
      </c>
      <c r="B16" s="159" t="s">
        <v>2362</v>
      </c>
      <c r="C16" s="159" t="s">
        <v>2357</v>
      </c>
      <c r="D16" s="159" t="s">
        <v>2358</v>
      </c>
      <c r="E16" s="159" t="s">
        <v>4264</v>
      </c>
      <c r="F16" s="159" t="s">
        <v>2354</v>
      </c>
      <c r="G16" s="159" t="s">
        <v>4262</v>
      </c>
      <c r="H16" s="159" t="s">
        <v>3388</v>
      </c>
      <c r="I16" s="160" t="s">
        <v>4263</v>
      </c>
    </row>
    <row r="17" spans="1:9" s="37" customFormat="1" x14ac:dyDescent="0.2">
      <c r="A17" s="85" t="s">
        <v>20</v>
      </c>
      <c r="B17" s="248" t="s">
        <v>2364</v>
      </c>
      <c r="C17" s="255">
        <v>696691703</v>
      </c>
      <c r="D17" s="30">
        <v>1141818338</v>
      </c>
      <c r="E17" s="70" t="s">
        <v>3055</v>
      </c>
      <c r="F17" s="30">
        <v>335649169</v>
      </c>
      <c r="G17" s="30">
        <v>154145216.98534125</v>
      </c>
      <c r="H17" s="28">
        <v>2</v>
      </c>
      <c r="I17" s="44">
        <v>0.45924504280641093</v>
      </c>
    </row>
    <row r="18" spans="1:9" s="37" customFormat="1" x14ac:dyDescent="0.2">
      <c r="A18" s="85" t="s">
        <v>24</v>
      </c>
      <c r="B18" s="248" t="s">
        <v>2364</v>
      </c>
      <c r="C18" s="255">
        <v>142283149</v>
      </c>
      <c r="D18" s="30">
        <v>250217754</v>
      </c>
      <c r="E18" s="70" t="s">
        <v>3058</v>
      </c>
      <c r="F18" s="30">
        <v>215817754</v>
      </c>
      <c r="G18" s="30">
        <v>90994219.092503935</v>
      </c>
      <c r="H18" s="28">
        <v>3</v>
      </c>
      <c r="I18" s="44">
        <v>0.42162527135049294</v>
      </c>
    </row>
    <row r="19" spans="1:9" s="37" customFormat="1" x14ac:dyDescent="0.2">
      <c r="A19" s="28"/>
      <c r="B19" s="103" t="s">
        <v>2364</v>
      </c>
      <c r="C19" s="256">
        <v>838974852</v>
      </c>
      <c r="D19" s="45">
        <v>1392036092</v>
      </c>
      <c r="E19" s="45"/>
      <c r="F19" s="45">
        <v>551466923</v>
      </c>
      <c r="G19" s="45">
        <v>245139436.07784519</v>
      </c>
      <c r="H19" s="45">
        <v>5</v>
      </c>
      <c r="I19" s="44">
        <v>0.44452246518118943</v>
      </c>
    </row>
    <row r="20" spans="1:9" x14ac:dyDescent="0.2">
      <c r="A20" s="85"/>
      <c r="B20" s="147"/>
      <c r="C20" s="255"/>
      <c r="D20" s="30"/>
      <c r="E20" s="30"/>
      <c r="F20" s="30"/>
      <c r="G20" s="30"/>
      <c r="H20" s="85"/>
      <c r="I20" s="85"/>
    </row>
    <row r="21" spans="1:9" s="37" customFormat="1" ht="25.5" x14ac:dyDescent="0.2">
      <c r="A21" s="61" t="s">
        <v>10</v>
      </c>
      <c r="B21" s="248" t="s">
        <v>2366</v>
      </c>
      <c r="C21" s="255">
        <v>13150000000</v>
      </c>
      <c r="D21" s="30">
        <v>13150000000</v>
      </c>
      <c r="E21" s="30">
        <v>100</v>
      </c>
      <c r="F21" s="30">
        <v>13150000000</v>
      </c>
      <c r="G21" s="30">
        <v>5607847811.5</v>
      </c>
      <c r="H21" s="28">
        <v>2</v>
      </c>
      <c r="I21" s="44">
        <v>0.42645230505703424</v>
      </c>
    </row>
    <row r="22" spans="1:9" s="37" customFormat="1" ht="25.5" x14ac:dyDescent="0.2">
      <c r="A22" s="61" t="s">
        <v>17</v>
      </c>
      <c r="B22" s="248" t="s">
        <v>2366</v>
      </c>
      <c r="C22" s="255">
        <v>5907505000</v>
      </c>
      <c r="D22" s="30">
        <v>5907505000</v>
      </c>
      <c r="E22" s="30">
        <v>100</v>
      </c>
      <c r="F22" s="30">
        <v>5907505000</v>
      </c>
      <c r="G22" s="30">
        <v>564413543.0589</v>
      </c>
      <c r="H22" s="28">
        <v>1</v>
      </c>
      <c r="I22" s="44">
        <v>9.5541780000000007E-2</v>
      </c>
    </row>
    <row r="23" spans="1:9" s="37" customFormat="1" ht="25.5" x14ac:dyDescent="0.2">
      <c r="A23" s="43"/>
      <c r="B23" s="103" t="s">
        <v>2366</v>
      </c>
      <c r="C23" s="256">
        <v>19057505000</v>
      </c>
      <c r="D23" s="45">
        <v>19057505000</v>
      </c>
      <c r="E23" s="45"/>
      <c r="F23" s="45">
        <v>19057505000</v>
      </c>
      <c r="G23" s="45">
        <v>6172261354.5588999</v>
      </c>
      <c r="H23" s="45">
        <v>3</v>
      </c>
      <c r="I23" s="44">
        <v>0.32387562561620209</v>
      </c>
    </row>
    <row r="24" spans="1:9" x14ac:dyDescent="0.2">
      <c r="A24" s="92"/>
      <c r="B24" s="147"/>
      <c r="C24" s="147"/>
      <c r="D24" s="85"/>
      <c r="E24" s="85"/>
      <c r="F24" s="85"/>
      <c r="G24" s="85"/>
      <c r="H24" s="85"/>
      <c r="I24" s="85"/>
    </row>
    <row r="25" spans="1:9" s="37" customFormat="1" x14ac:dyDescent="0.2">
      <c r="A25" s="92" t="s">
        <v>29</v>
      </c>
      <c r="B25" s="248" t="s">
        <v>2372</v>
      </c>
      <c r="C25" s="255">
        <v>840627734</v>
      </c>
      <c r="D25" s="30">
        <v>840627734</v>
      </c>
      <c r="E25" s="30">
        <v>100</v>
      </c>
      <c r="F25" s="30">
        <v>840627734</v>
      </c>
      <c r="G25" s="30">
        <v>421546564.13917923</v>
      </c>
      <c r="H25" s="28">
        <v>2</v>
      </c>
      <c r="I25" s="44">
        <v>0.50146640074948945</v>
      </c>
    </row>
    <row r="26" spans="1:9" s="37" customFormat="1" x14ac:dyDescent="0.2">
      <c r="A26" s="28"/>
      <c r="B26" s="103" t="s">
        <v>2372</v>
      </c>
      <c r="C26" s="256">
        <v>840627734</v>
      </c>
      <c r="D26" s="45">
        <v>840627734</v>
      </c>
      <c r="E26" s="45"/>
      <c r="F26" s="45">
        <v>840627734</v>
      </c>
      <c r="G26" s="45">
        <v>421546564.13917923</v>
      </c>
      <c r="H26" s="45">
        <v>2</v>
      </c>
      <c r="I26" s="44">
        <v>0.50146640074948945</v>
      </c>
    </row>
    <row r="28" spans="1:9" x14ac:dyDescent="0.2">
      <c r="B28" s="279" t="s">
        <v>2386</v>
      </c>
      <c r="C28" s="277">
        <v>20737107586</v>
      </c>
      <c r="D28" s="78">
        <v>21290168826</v>
      </c>
      <c r="E28" s="78"/>
      <c r="F28" s="78">
        <v>20449599657</v>
      </c>
      <c r="G28" s="78">
        <v>6838947354.7759247</v>
      </c>
      <c r="H28" s="78">
        <v>10</v>
      </c>
      <c r="I28" s="76">
        <v>0.33442940054989873</v>
      </c>
    </row>
    <row r="29" spans="1:9" x14ac:dyDescent="0.2">
      <c r="F29" s="76"/>
    </row>
    <row r="30" spans="1:9" x14ac:dyDescent="0.2">
      <c r="F30" s="73"/>
    </row>
    <row r="31" spans="1:9" x14ac:dyDescent="0.2">
      <c r="F31" s="76"/>
    </row>
    <row r="32" spans="1:9" x14ac:dyDescent="0.2">
      <c r="F32" s="73"/>
    </row>
    <row r="33" spans="6:6" x14ac:dyDescent="0.2">
      <c r="F33" s="76"/>
    </row>
    <row r="34" spans="6:6" x14ac:dyDescent="0.2">
      <c r="F34" s="73"/>
    </row>
    <row r="35" spans="6:6" x14ac:dyDescent="0.2">
      <c r="F35" s="76"/>
    </row>
  </sheetData>
  <autoFilter ref="A2:M12" xr:uid="{00000000-0009-0000-0000-000007000000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21"/>
  <sheetViews>
    <sheetView zoomScale="80" zoomScaleNormal="80" workbookViewId="0">
      <pane xSplit="2" ySplit="2" topLeftCell="C3" activePane="bottomRight" state="frozen"/>
      <selection pane="topRight" activeCell="D1" sqref="D1"/>
      <selection pane="bottomLeft" activeCell="A2" sqref="A2"/>
      <selection pane="bottomRight"/>
    </sheetView>
  </sheetViews>
  <sheetFormatPr defaultColWidth="9.33203125" defaultRowHeight="12.75" x14ac:dyDescent="0.2"/>
  <cols>
    <col min="1" max="1" width="24" style="104" customWidth="1"/>
    <col min="2" max="2" width="59.5" style="125" customWidth="1"/>
    <col min="3" max="3" width="58.6640625" style="125" customWidth="1"/>
    <col min="4" max="4" width="20.83203125" style="104" customWidth="1"/>
    <col min="5" max="5" width="14.1640625" style="104" customWidth="1"/>
    <col min="6" max="6" width="21.33203125" style="104" customWidth="1"/>
    <col min="7" max="7" width="20.6640625" style="104" customWidth="1"/>
    <col min="8" max="8" width="19.83203125" style="104" customWidth="1"/>
    <col min="9" max="9" width="17.1640625" style="104" customWidth="1"/>
    <col min="10" max="10" width="20.5" style="104" customWidth="1"/>
    <col min="11" max="11" width="20.33203125" style="104" customWidth="1"/>
    <col min="12" max="12" width="16.83203125" style="104" customWidth="1"/>
    <col min="13" max="14" width="15.83203125" style="104" customWidth="1"/>
    <col min="15" max="15" width="22.5" style="104" customWidth="1"/>
    <col min="16" max="16" width="17.33203125" style="104" customWidth="1"/>
    <col min="17" max="17" width="23.5" style="104" customWidth="1"/>
    <col min="18" max="18" width="9.33203125" style="104" customWidth="1"/>
    <col min="19" max="16384" width="9.33203125" style="104"/>
  </cols>
  <sheetData>
    <row r="1" spans="1:17" ht="24" customHeight="1" x14ac:dyDescent="0.25">
      <c r="A1" s="15" t="s">
        <v>4254</v>
      </c>
    </row>
    <row r="2" spans="1:17" s="263" customFormat="1" ht="66" customHeight="1" x14ac:dyDescent="0.2">
      <c r="A2" s="213" t="s">
        <v>0</v>
      </c>
      <c r="B2" s="159" t="s">
        <v>1</v>
      </c>
      <c r="C2" s="159" t="s">
        <v>2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2357</v>
      </c>
      <c r="I2" s="159" t="s">
        <v>2358</v>
      </c>
      <c r="J2" s="159" t="s">
        <v>2384</v>
      </c>
      <c r="K2" s="159" t="s">
        <v>2383</v>
      </c>
      <c r="L2" s="159" t="s">
        <v>4261</v>
      </c>
      <c r="M2" s="159" t="s">
        <v>9</v>
      </c>
      <c r="N2" s="159" t="s">
        <v>2353</v>
      </c>
      <c r="O2" s="159" t="s">
        <v>2354</v>
      </c>
      <c r="P2" s="159" t="s">
        <v>4262</v>
      </c>
      <c r="Q2" s="160" t="s">
        <v>4145</v>
      </c>
    </row>
    <row r="3" spans="1:17" s="36" customFormat="1" ht="12.75" customHeight="1" x14ac:dyDescent="0.2">
      <c r="A3" s="113" t="s">
        <v>3039</v>
      </c>
      <c r="B3" s="151" t="s">
        <v>3068</v>
      </c>
      <c r="C3" s="289" t="s">
        <v>3069</v>
      </c>
      <c r="D3" s="113" t="s">
        <v>632</v>
      </c>
      <c r="E3" s="114">
        <v>43374</v>
      </c>
      <c r="F3" s="57">
        <v>44194</v>
      </c>
      <c r="G3" s="57">
        <v>43446</v>
      </c>
      <c r="H3" s="115">
        <v>245760804</v>
      </c>
      <c r="I3" s="115">
        <v>491521610</v>
      </c>
      <c r="J3" s="116">
        <v>37.499997999999998</v>
      </c>
      <c r="K3" s="113" t="s">
        <v>2224</v>
      </c>
      <c r="L3" s="34">
        <v>92160296.584783912</v>
      </c>
      <c r="M3" s="117">
        <v>50</v>
      </c>
      <c r="N3" s="59">
        <v>100</v>
      </c>
      <c r="O3" s="34">
        <v>491521610</v>
      </c>
      <c r="P3" s="34">
        <v>92160296.584783912</v>
      </c>
      <c r="Q3" s="118">
        <v>87.000000000000014</v>
      </c>
    </row>
    <row r="4" spans="1:17" s="36" customFormat="1" ht="12.75" customHeight="1" x14ac:dyDescent="0.2">
      <c r="A4" s="113" t="s">
        <v>3039</v>
      </c>
      <c r="B4" s="151" t="s">
        <v>3070</v>
      </c>
      <c r="C4" s="289" t="s">
        <v>3071</v>
      </c>
      <c r="D4" s="113" t="s">
        <v>759</v>
      </c>
      <c r="E4" s="114">
        <v>43374</v>
      </c>
      <c r="F4" s="57">
        <v>44194</v>
      </c>
      <c r="G4" s="57">
        <v>43449</v>
      </c>
      <c r="H4" s="115">
        <v>59429202</v>
      </c>
      <c r="I4" s="115">
        <v>118858405</v>
      </c>
      <c r="J4" s="116">
        <v>37.499997999999998</v>
      </c>
      <c r="K4" s="113" t="s">
        <v>2224</v>
      </c>
      <c r="L4" s="34">
        <v>22285949.561415959</v>
      </c>
      <c r="M4" s="117">
        <v>50</v>
      </c>
      <c r="N4" s="59">
        <v>100</v>
      </c>
      <c r="O4" s="34">
        <v>118858405</v>
      </c>
      <c r="P4" s="34">
        <v>22285949.561415959</v>
      </c>
      <c r="Q4" s="118">
        <v>57.1</v>
      </c>
    </row>
    <row r="5" spans="1:17" s="36" customFormat="1" ht="12.75" customHeight="1" x14ac:dyDescent="0.2">
      <c r="A5" s="113" t="s">
        <v>3039</v>
      </c>
      <c r="B5" s="151" t="s">
        <v>2225</v>
      </c>
      <c r="C5" s="289" t="s">
        <v>3072</v>
      </c>
      <c r="D5" s="113" t="s">
        <v>646</v>
      </c>
      <c r="E5" s="114">
        <v>43466</v>
      </c>
      <c r="F5" s="57">
        <v>44268</v>
      </c>
      <c r="G5" s="57">
        <v>43446</v>
      </c>
      <c r="H5" s="115">
        <v>393403304</v>
      </c>
      <c r="I5" s="115">
        <v>393403304</v>
      </c>
      <c r="J5" s="56">
        <v>74.999999000000003</v>
      </c>
      <c r="K5" s="113" t="s">
        <v>2224</v>
      </c>
      <c r="L5" s="34">
        <v>295052474.06596696</v>
      </c>
      <c r="M5" s="117">
        <v>100</v>
      </c>
      <c r="N5" s="59">
        <v>100</v>
      </c>
      <c r="O5" s="34">
        <v>393403304</v>
      </c>
      <c r="P5" s="34">
        <v>295052474.06596696</v>
      </c>
      <c r="Q5" s="118">
        <v>31.6</v>
      </c>
    </row>
    <row r="6" spans="1:17" s="36" customFormat="1" ht="12.75" customHeight="1" x14ac:dyDescent="0.2">
      <c r="A6" s="113" t="s">
        <v>3039</v>
      </c>
      <c r="B6" s="151" t="s">
        <v>610</v>
      </c>
      <c r="C6" s="289" t="s">
        <v>3073</v>
      </c>
      <c r="D6" s="113" t="s">
        <v>3074</v>
      </c>
      <c r="E6" s="114">
        <v>43678</v>
      </c>
      <c r="F6" s="114">
        <v>44408</v>
      </c>
      <c r="G6" s="114">
        <v>43943</v>
      </c>
      <c r="H6" s="115">
        <v>75490439</v>
      </c>
      <c r="I6" s="115">
        <v>75490439</v>
      </c>
      <c r="J6" s="56">
        <v>73.754472000000007</v>
      </c>
      <c r="K6" s="113" t="s">
        <v>2224</v>
      </c>
      <c r="L6" s="34">
        <v>55677574.694932088</v>
      </c>
      <c r="M6" s="117">
        <v>100</v>
      </c>
      <c r="N6" s="59">
        <v>100</v>
      </c>
      <c r="O6" s="34">
        <v>75490439</v>
      </c>
      <c r="P6" s="34">
        <v>55677574.694932088</v>
      </c>
      <c r="Q6" s="118"/>
    </row>
    <row r="7" spans="1:17" s="36" customFormat="1" ht="12.75" customHeight="1" x14ac:dyDescent="0.2">
      <c r="A7" s="113" t="s">
        <v>3039</v>
      </c>
      <c r="B7" s="151" t="s">
        <v>3075</v>
      </c>
      <c r="C7" s="289" t="s">
        <v>3076</v>
      </c>
      <c r="D7" s="113" t="s">
        <v>67</v>
      </c>
      <c r="E7" s="57">
        <v>43584</v>
      </c>
      <c r="F7" s="57">
        <v>44530</v>
      </c>
      <c r="G7" s="57">
        <v>43944</v>
      </c>
      <c r="H7" s="115">
        <v>22616347</v>
      </c>
      <c r="I7" s="115">
        <v>45232695</v>
      </c>
      <c r="J7" s="56">
        <v>34.706203000000002</v>
      </c>
      <c r="K7" s="113" t="s">
        <v>2224</v>
      </c>
      <c r="L7" s="34">
        <v>7849275.3010044107</v>
      </c>
      <c r="M7" s="117">
        <v>50</v>
      </c>
      <c r="N7" s="59">
        <v>100</v>
      </c>
      <c r="O7" s="34">
        <v>45232695</v>
      </c>
      <c r="P7" s="34">
        <v>7849275.3010044107</v>
      </c>
      <c r="Q7" s="118"/>
    </row>
    <row r="8" spans="1:17" ht="25.5" x14ac:dyDescent="0.2">
      <c r="A8" s="113" t="s">
        <v>2221</v>
      </c>
      <c r="B8" s="283" t="s">
        <v>2222</v>
      </c>
      <c r="C8" s="289" t="s">
        <v>2223</v>
      </c>
      <c r="D8" s="113" t="s">
        <v>632</v>
      </c>
      <c r="E8" s="114">
        <v>43374</v>
      </c>
      <c r="F8" s="57">
        <v>44194</v>
      </c>
      <c r="G8" s="114">
        <v>43242</v>
      </c>
      <c r="H8" s="115">
        <v>129461791</v>
      </c>
      <c r="I8" s="115">
        <v>129461791</v>
      </c>
      <c r="J8" s="56">
        <v>74.999992000000006</v>
      </c>
      <c r="K8" s="113" t="s">
        <v>2224</v>
      </c>
      <c r="L8" s="34">
        <v>97096332.893056735</v>
      </c>
      <c r="M8" s="117">
        <v>100</v>
      </c>
      <c r="N8" s="59">
        <v>100</v>
      </c>
      <c r="O8" s="34">
        <v>129461791</v>
      </c>
      <c r="P8" s="34">
        <v>97096332.893056735</v>
      </c>
      <c r="Q8" s="118"/>
    </row>
    <row r="9" spans="1:17" ht="38.25" x14ac:dyDescent="0.2">
      <c r="A9" s="113" t="s">
        <v>2221</v>
      </c>
      <c r="B9" s="283" t="s">
        <v>2225</v>
      </c>
      <c r="C9" s="289" t="s">
        <v>2227</v>
      </c>
      <c r="D9" s="113" t="s">
        <v>646</v>
      </c>
      <c r="E9" s="114">
        <v>43192</v>
      </c>
      <c r="F9" s="114">
        <v>44198</v>
      </c>
      <c r="G9" s="114">
        <v>43347</v>
      </c>
      <c r="H9" s="115">
        <v>297490301</v>
      </c>
      <c r="I9" s="115">
        <v>297490301</v>
      </c>
      <c r="J9" s="116">
        <v>74.999998000000005</v>
      </c>
      <c r="K9" s="113" t="s">
        <v>2224</v>
      </c>
      <c r="L9" s="34">
        <v>223117719.80019397</v>
      </c>
      <c r="M9" s="117">
        <v>100</v>
      </c>
      <c r="N9" s="59">
        <v>100</v>
      </c>
      <c r="O9" s="34">
        <v>297490301</v>
      </c>
      <c r="P9" s="34">
        <v>223117719.80019397</v>
      </c>
      <c r="Q9" s="118"/>
    </row>
    <row r="10" spans="1:17" ht="51" x14ac:dyDescent="0.2">
      <c r="A10" s="113" t="s">
        <v>2221</v>
      </c>
      <c r="B10" s="283" t="s">
        <v>2228</v>
      </c>
      <c r="C10" s="289" t="s">
        <v>2229</v>
      </c>
      <c r="D10" s="113" t="s">
        <v>2226</v>
      </c>
      <c r="E10" s="114">
        <v>43313</v>
      </c>
      <c r="F10" s="114">
        <v>44133</v>
      </c>
      <c r="G10" s="114">
        <v>43235</v>
      </c>
      <c r="H10" s="115">
        <v>765323134</v>
      </c>
      <c r="I10" s="115">
        <v>765323134</v>
      </c>
      <c r="J10" s="116">
        <v>74.999998000000005</v>
      </c>
      <c r="K10" s="113" t="s">
        <v>2224</v>
      </c>
      <c r="L10" s="34">
        <v>573992335.19353735</v>
      </c>
      <c r="M10" s="117">
        <v>100</v>
      </c>
      <c r="N10" s="59">
        <v>100</v>
      </c>
      <c r="O10" s="34">
        <v>765323134</v>
      </c>
      <c r="P10" s="34">
        <v>573992335.19353735</v>
      </c>
      <c r="Q10" s="118"/>
    </row>
    <row r="11" spans="1:17" ht="38.25" x14ac:dyDescent="0.2">
      <c r="A11" s="113" t="s">
        <v>2221</v>
      </c>
      <c r="B11" s="151" t="s">
        <v>3410</v>
      </c>
      <c r="C11" s="289" t="s">
        <v>3411</v>
      </c>
      <c r="D11" s="113" t="s">
        <v>104</v>
      </c>
      <c r="E11" s="114">
        <v>44136</v>
      </c>
      <c r="F11" s="114">
        <v>44834</v>
      </c>
      <c r="G11" s="57">
        <v>44111</v>
      </c>
      <c r="H11" s="115">
        <v>341505658</v>
      </c>
      <c r="I11" s="115">
        <v>341505658</v>
      </c>
      <c r="J11" s="56">
        <v>74.999998000000005</v>
      </c>
      <c r="K11" s="113" t="s">
        <v>2224</v>
      </c>
      <c r="L11" s="34">
        <v>256129236.66988686</v>
      </c>
      <c r="M11" s="117">
        <v>100</v>
      </c>
      <c r="N11" s="59">
        <v>100</v>
      </c>
      <c r="O11" s="34">
        <v>341505658</v>
      </c>
      <c r="P11" s="34">
        <v>256129236.66988686</v>
      </c>
      <c r="Q11" s="118"/>
    </row>
    <row r="12" spans="1:17" ht="38.25" x14ac:dyDescent="0.2">
      <c r="A12" s="113" t="s">
        <v>2221</v>
      </c>
      <c r="B12" s="283" t="s">
        <v>2225</v>
      </c>
      <c r="C12" s="289" t="s">
        <v>3412</v>
      </c>
      <c r="D12" s="113" t="s">
        <v>646</v>
      </c>
      <c r="E12" s="114">
        <v>44136</v>
      </c>
      <c r="F12" s="114">
        <v>44834</v>
      </c>
      <c r="G12" s="114">
        <v>44013</v>
      </c>
      <c r="H12" s="115">
        <v>417340520</v>
      </c>
      <c r="I12" s="115">
        <v>417340520</v>
      </c>
      <c r="J12" s="56">
        <v>74.999998000000005</v>
      </c>
      <c r="K12" s="113" t="s">
        <v>2224</v>
      </c>
      <c r="L12" s="34">
        <v>313005381.6531896</v>
      </c>
      <c r="M12" s="117">
        <v>100</v>
      </c>
      <c r="N12" s="59">
        <v>100</v>
      </c>
      <c r="O12" s="34">
        <v>417340520</v>
      </c>
      <c r="P12" s="34">
        <v>313005381.6531896</v>
      </c>
      <c r="Q12" s="118"/>
    </row>
    <row r="13" spans="1:17" ht="25.5" x14ac:dyDescent="0.2">
      <c r="A13" s="113" t="s">
        <v>2230</v>
      </c>
      <c r="B13" s="283" t="s">
        <v>2231</v>
      </c>
      <c r="C13" s="289" t="s">
        <v>2232</v>
      </c>
      <c r="D13" s="113" t="s">
        <v>164</v>
      </c>
      <c r="E13" s="114">
        <v>43784</v>
      </c>
      <c r="F13" s="114">
        <v>44196</v>
      </c>
      <c r="G13" s="57">
        <v>43564</v>
      </c>
      <c r="H13" s="115">
        <v>98032657</v>
      </c>
      <c r="I13" s="115">
        <v>196065315</v>
      </c>
      <c r="J13" s="56">
        <v>37.509124999999997</v>
      </c>
      <c r="K13" s="113" t="s">
        <v>2224</v>
      </c>
      <c r="L13" s="34">
        <v>36771191.854951248</v>
      </c>
      <c r="M13" s="117">
        <v>50</v>
      </c>
      <c r="N13" s="59">
        <v>100</v>
      </c>
      <c r="O13" s="34">
        <v>196065315</v>
      </c>
      <c r="P13" s="34">
        <v>36771191.854951248</v>
      </c>
      <c r="Q13" s="118"/>
    </row>
    <row r="14" spans="1:17" ht="38.25" x14ac:dyDescent="0.2">
      <c r="A14" s="113" t="s">
        <v>2230</v>
      </c>
      <c r="B14" s="283" t="s">
        <v>3416</v>
      </c>
      <c r="C14" s="289" t="s">
        <v>3422</v>
      </c>
      <c r="D14" s="113" t="s">
        <v>3423</v>
      </c>
      <c r="E14" s="57">
        <v>43709</v>
      </c>
      <c r="F14" s="57">
        <v>44498</v>
      </c>
      <c r="G14" s="57">
        <v>43690</v>
      </c>
      <c r="H14" s="56">
        <v>228818150</v>
      </c>
      <c r="I14" s="56">
        <v>457636300</v>
      </c>
      <c r="J14" s="56">
        <v>37.499999000000003</v>
      </c>
      <c r="K14" s="113" t="s">
        <v>2224</v>
      </c>
      <c r="L14" s="34">
        <v>85806803.961818501</v>
      </c>
      <c r="M14" s="117">
        <v>49.999999829666578</v>
      </c>
      <c r="N14" s="59">
        <v>100</v>
      </c>
      <c r="O14" s="34">
        <v>457636300</v>
      </c>
      <c r="P14" s="34">
        <v>85806803.961818501</v>
      </c>
      <c r="Q14" s="119"/>
    </row>
    <row r="15" spans="1:17" ht="25.5" x14ac:dyDescent="0.2">
      <c r="A15" s="113" t="s">
        <v>2230</v>
      </c>
      <c r="B15" s="283" t="s">
        <v>3415</v>
      </c>
      <c r="C15" s="289" t="s">
        <v>3413</v>
      </c>
      <c r="D15" s="113" t="s">
        <v>3414</v>
      </c>
      <c r="E15" s="57">
        <v>44105</v>
      </c>
      <c r="F15" s="57">
        <v>44712</v>
      </c>
      <c r="G15" s="57">
        <v>44084</v>
      </c>
      <c r="H15" s="115">
        <v>77914222</v>
      </c>
      <c r="I15" s="115">
        <v>155828448</v>
      </c>
      <c r="J15" s="101">
        <v>37.499996000000003</v>
      </c>
      <c r="K15" s="113" t="s">
        <v>2224</v>
      </c>
      <c r="L15" s="34">
        <v>29217830.133431125</v>
      </c>
      <c r="M15" s="117">
        <v>49.999999829666578</v>
      </c>
      <c r="N15" s="59">
        <v>100</v>
      </c>
      <c r="O15" s="34">
        <v>155828448</v>
      </c>
      <c r="P15" s="34">
        <v>29217830.133431125</v>
      </c>
      <c r="Q15" s="119"/>
    </row>
    <row r="16" spans="1:17" ht="25.5" x14ac:dyDescent="0.2">
      <c r="A16" s="113" t="s">
        <v>2230</v>
      </c>
      <c r="B16" s="283" t="s">
        <v>3417</v>
      </c>
      <c r="C16" s="289" t="s">
        <v>3424</v>
      </c>
      <c r="D16" s="56" t="s">
        <v>3425</v>
      </c>
      <c r="E16" s="57">
        <v>44013</v>
      </c>
      <c r="F16" s="57">
        <v>44620</v>
      </c>
      <c r="G16" s="57">
        <v>43787</v>
      </c>
      <c r="H16" s="115">
        <v>203632738</v>
      </c>
      <c r="I16" s="115">
        <v>407265479</v>
      </c>
      <c r="J16" s="101">
        <v>37.499997</v>
      </c>
      <c r="K16" s="113" t="s">
        <v>2224</v>
      </c>
      <c r="L16" s="34">
        <v>76362270.641017854</v>
      </c>
      <c r="M16" s="117">
        <v>49.999999829666578</v>
      </c>
      <c r="N16" s="59">
        <v>100</v>
      </c>
      <c r="O16" s="34">
        <v>407265479</v>
      </c>
      <c r="P16" s="34">
        <v>76362270.641017854</v>
      </c>
      <c r="Q16" s="119"/>
    </row>
    <row r="17" spans="1:18" ht="25.5" x14ac:dyDescent="0.2">
      <c r="A17" s="113" t="s">
        <v>2230</v>
      </c>
      <c r="B17" s="283" t="s">
        <v>3418</v>
      </c>
      <c r="C17" s="289" t="s">
        <v>3426</v>
      </c>
      <c r="D17" s="113" t="s">
        <v>1219</v>
      </c>
      <c r="E17" s="57">
        <v>43845</v>
      </c>
      <c r="F17" s="57">
        <v>44620</v>
      </c>
      <c r="G17" s="57">
        <v>43787</v>
      </c>
      <c r="H17" s="115">
        <v>138590555</v>
      </c>
      <c r="I17" s="115">
        <v>277181110</v>
      </c>
      <c r="J17" s="56">
        <v>37.499999000000003</v>
      </c>
      <c r="K17" s="113" t="s">
        <v>2224</v>
      </c>
      <c r="L17" s="34">
        <v>51971456.739094459</v>
      </c>
      <c r="M17" s="117">
        <v>49.999999829666578</v>
      </c>
      <c r="N17" s="59">
        <v>100</v>
      </c>
      <c r="O17" s="34">
        <v>277181110</v>
      </c>
      <c r="P17" s="34">
        <v>51971456.739094459</v>
      </c>
      <c r="Q17" s="119"/>
    </row>
    <row r="18" spans="1:18" x14ac:dyDescent="0.2">
      <c r="A18" s="113" t="s">
        <v>2230</v>
      </c>
      <c r="B18" s="283" t="s">
        <v>3419</v>
      </c>
      <c r="C18" s="289" t="s">
        <v>3427</v>
      </c>
      <c r="D18" s="113" t="s">
        <v>391</v>
      </c>
      <c r="E18" s="57">
        <v>44150</v>
      </c>
      <c r="F18" s="57">
        <v>44880</v>
      </c>
      <c r="G18" s="57">
        <v>44144</v>
      </c>
      <c r="H18" s="115">
        <v>393887939</v>
      </c>
      <c r="I18" s="115">
        <v>787775882</v>
      </c>
      <c r="J18" s="116">
        <v>37.5</v>
      </c>
      <c r="K18" s="113" t="s">
        <v>2224</v>
      </c>
      <c r="L18" s="34">
        <v>147707977.125</v>
      </c>
      <c r="M18" s="117">
        <v>49.999999829666578</v>
      </c>
      <c r="N18" s="59">
        <v>100</v>
      </c>
      <c r="O18" s="34">
        <v>787775882</v>
      </c>
      <c r="P18" s="34">
        <v>147707977.125</v>
      </c>
      <c r="Q18" s="119"/>
    </row>
    <row r="19" spans="1:18" ht="25.5" x14ac:dyDescent="0.2">
      <c r="A19" s="113" t="s">
        <v>2230</v>
      </c>
      <c r="B19" s="283" t="s">
        <v>3420</v>
      </c>
      <c r="C19" s="289" t="s">
        <v>3428</v>
      </c>
      <c r="D19" s="113" t="s">
        <v>1219</v>
      </c>
      <c r="E19" s="57">
        <v>43790</v>
      </c>
      <c r="F19" s="57">
        <v>44610</v>
      </c>
      <c r="G19" s="57">
        <v>43791</v>
      </c>
      <c r="H19" s="115">
        <v>167049561</v>
      </c>
      <c r="I19" s="115">
        <v>334099122</v>
      </c>
      <c r="J19" s="56">
        <v>37.499997999999998</v>
      </c>
      <c r="K19" s="113" t="s">
        <v>2224</v>
      </c>
      <c r="L19" s="34">
        <v>62643582.034008779</v>
      </c>
      <c r="M19" s="117">
        <v>49.999999829666578</v>
      </c>
      <c r="N19" s="59">
        <v>100</v>
      </c>
      <c r="O19" s="34">
        <v>334099122</v>
      </c>
      <c r="P19" s="34">
        <v>62643582.034008779</v>
      </c>
      <c r="Q19" s="119"/>
    </row>
    <row r="20" spans="1:18" ht="51" x14ac:dyDescent="0.2">
      <c r="A20" s="113" t="s">
        <v>2230</v>
      </c>
      <c r="B20" s="283" t="s">
        <v>3421</v>
      </c>
      <c r="C20" s="289" t="s">
        <v>3429</v>
      </c>
      <c r="D20" s="113" t="s">
        <v>3430</v>
      </c>
      <c r="E20" s="57">
        <v>43709</v>
      </c>
      <c r="F20" s="57">
        <v>44513</v>
      </c>
      <c r="G20" s="57">
        <v>43692</v>
      </c>
      <c r="H20" s="115">
        <v>147692700</v>
      </c>
      <c r="I20" s="115">
        <v>295385401</v>
      </c>
      <c r="J20" s="56">
        <v>37.499999000000003</v>
      </c>
      <c r="K20" s="113" t="s">
        <v>2224</v>
      </c>
      <c r="L20" s="34">
        <v>55384761.023073003</v>
      </c>
      <c r="M20" s="117">
        <v>49.999999829666578</v>
      </c>
      <c r="N20" s="59">
        <v>100</v>
      </c>
      <c r="O20" s="34">
        <v>295385401</v>
      </c>
      <c r="P20" s="34">
        <v>55384761.023073003</v>
      </c>
      <c r="Q20" s="119"/>
    </row>
    <row r="21" spans="1:18" ht="38.25" x14ac:dyDescent="0.2">
      <c r="A21" s="113" t="s">
        <v>3064</v>
      </c>
      <c r="B21" s="151" t="s">
        <v>2282</v>
      </c>
      <c r="C21" s="289" t="s">
        <v>3065</v>
      </c>
      <c r="D21" s="113" t="s">
        <v>622</v>
      </c>
      <c r="E21" s="57">
        <v>43578</v>
      </c>
      <c r="F21" s="57">
        <v>44026</v>
      </c>
      <c r="G21" s="57">
        <v>43782</v>
      </c>
      <c r="H21" s="115">
        <v>1342613</v>
      </c>
      <c r="I21" s="115">
        <v>2685228</v>
      </c>
      <c r="J21" s="116">
        <v>37.499943999999999</v>
      </c>
      <c r="K21" s="113" t="s">
        <v>2224</v>
      </c>
      <c r="L21" s="34">
        <v>503479.12313671998</v>
      </c>
      <c r="M21" s="117">
        <v>50</v>
      </c>
      <c r="N21" s="59">
        <v>100</v>
      </c>
      <c r="O21" s="34">
        <v>2685228</v>
      </c>
      <c r="P21" s="34">
        <v>503479.12313671998</v>
      </c>
      <c r="Q21" s="119"/>
      <c r="R21" s="105"/>
    </row>
    <row r="22" spans="1:18" ht="63.75" x14ac:dyDescent="0.2">
      <c r="A22" s="113" t="s">
        <v>2233</v>
      </c>
      <c r="B22" s="283" t="s">
        <v>2234</v>
      </c>
      <c r="C22" s="289" t="s">
        <v>2235</v>
      </c>
      <c r="D22" s="113" t="s">
        <v>2236</v>
      </c>
      <c r="E22" s="114">
        <v>42736</v>
      </c>
      <c r="F22" s="114">
        <v>44561</v>
      </c>
      <c r="G22" s="114">
        <v>43326</v>
      </c>
      <c r="H22" s="115">
        <v>53690427</v>
      </c>
      <c r="I22" s="115">
        <v>53690427</v>
      </c>
      <c r="J22" s="113">
        <v>75</v>
      </c>
      <c r="K22" s="113" t="s">
        <v>2224</v>
      </c>
      <c r="L22" s="34">
        <v>40267820.25</v>
      </c>
      <c r="M22" s="117">
        <v>100</v>
      </c>
      <c r="N22" s="59">
        <v>100</v>
      </c>
      <c r="O22" s="34">
        <v>53690427</v>
      </c>
      <c r="P22" s="34">
        <v>40267820.25</v>
      </c>
      <c r="Q22" s="120">
        <v>764.82089743589745</v>
      </c>
    </row>
    <row r="23" spans="1:18" ht="25.5" x14ac:dyDescent="0.2">
      <c r="A23" s="113" t="s">
        <v>2233</v>
      </c>
      <c r="B23" s="283" t="s">
        <v>2237</v>
      </c>
      <c r="C23" s="289" t="s">
        <v>2238</v>
      </c>
      <c r="D23" s="113" t="s">
        <v>2239</v>
      </c>
      <c r="E23" s="114">
        <v>42736</v>
      </c>
      <c r="F23" s="114">
        <v>44561</v>
      </c>
      <c r="G23" s="114">
        <v>43447</v>
      </c>
      <c r="H23" s="115">
        <v>32276015</v>
      </c>
      <c r="I23" s="115">
        <v>32276015</v>
      </c>
      <c r="J23" s="113">
        <v>74.999999000000003</v>
      </c>
      <c r="K23" s="113" t="s">
        <v>2224</v>
      </c>
      <c r="L23" s="34">
        <v>24207010.92723985</v>
      </c>
      <c r="M23" s="117">
        <v>100</v>
      </c>
      <c r="N23" s="59">
        <v>100</v>
      </c>
      <c r="O23" s="34">
        <v>32276015</v>
      </c>
      <c r="P23" s="34">
        <v>24207010.92723985</v>
      </c>
      <c r="Q23" s="120">
        <v>459.77229344729346</v>
      </c>
    </row>
    <row r="24" spans="1:18" ht="38.25" x14ac:dyDescent="0.2">
      <c r="A24" s="113" t="s">
        <v>2233</v>
      </c>
      <c r="B24" s="283" t="s">
        <v>2240</v>
      </c>
      <c r="C24" s="289" t="s">
        <v>2241</v>
      </c>
      <c r="D24" s="113" t="s">
        <v>2242</v>
      </c>
      <c r="E24" s="114">
        <v>43101</v>
      </c>
      <c r="F24" s="114">
        <v>44926</v>
      </c>
      <c r="G24" s="114">
        <v>43440</v>
      </c>
      <c r="H24" s="115">
        <v>2386800</v>
      </c>
      <c r="I24" s="115">
        <v>2386800</v>
      </c>
      <c r="J24" s="113">
        <v>75</v>
      </c>
      <c r="K24" s="113" t="s">
        <v>2224</v>
      </c>
      <c r="L24" s="34">
        <v>1790100</v>
      </c>
      <c r="M24" s="117">
        <v>100</v>
      </c>
      <c r="N24" s="59">
        <v>100</v>
      </c>
      <c r="O24" s="34">
        <v>2386800</v>
      </c>
      <c r="P24" s="34">
        <v>1790100</v>
      </c>
      <c r="Q24" s="120">
        <v>34</v>
      </c>
    </row>
    <row r="25" spans="1:18" ht="63.75" x14ac:dyDescent="0.2">
      <c r="A25" s="113" t="s">
        <v>2233</v>
      </c>
      <c r="B25" s="283" t="s">
        <v>2243</v>
      </c>
      <c r="C25" s="289" t="s">
        <v>2244</v>
      </c>
      <c r="D25" s="113" t="s">
        <v>2245</v>
      </c>
      <c r="E25" s="114">
        <v>43101</v>
      </c>
      <c r="F25" s="114">
        <v>44926</v>
      </c>
      <c r="G25" s="114">
        <v>43440</v>
      </c>
      <c r="H25" s="115">
        <v>2386800</v>
      </c>
      <c r="I25" s="115">
        <v>2386800</v>
      </c>
      <c r="J25" s="113">
        <v>75</v>
      </c>
      <c r="K25" s="113" t="s">
        <v>2224</v>
      </c>
      <c r="L25" s="34">
        <v>1790100</v>
      </c>
      <c r="M25" s="117">
        <v>100</v>
      </c>
      <c r="N25" s="59">
        <v>100</v>
      </c>
      <c r="O25" s="34">
        <v>2386800</v>
      </c>
      <c r="P25" s="34">
        <v>1790100</v>
      </c>
      <c r="Q25" s="120">
        <v>34</v>
      </c>
    </row>
    <row r="26" spans="1:18" ht="25.5" x14ac:dyDescent="0.2">
      <c r="A26" s="113" t="s">
        <v>2233</v>
      </c>
      <c r="B26" s="283" t="s">
        <v>2246</v>
      </c>
      <c r="C26" s="289" t="s">
        <v>2247</v>
      </c>
      <c r="D26" s="113" t="s">
        <v>2248</v>
      </c>
      <c r="E26" s="114">
        <v>43101</v>
      </c>
      <c r="F26" s="114">
        <v>44926</v>
      </c>
      <c r="G26" s="114">
        <v>43447</v>
      </c>
      <c r="H26" s="115">
        <v>5566775</v>
      </c>
      <c r="I26" s="115">
        <v>5566775</v>
      </c>
      <c r="J26" s="113">
        <v>74.999995999999996</v>
      </c>
      <c r="K26" s="113" t="s">
        <v>2224</v>
      </c>
      <c r="L26" s="34">
        <v>4175081.0273289997</v>
      </c>
      <c r="M26" s="117">
        <v>100</v>
      </c>
      <c r="N26" s="59">
        <v>100</v>
      </c>
      <c r="O26" s="34">
        <v>5566775</v>
      </c>
      <c r="P26" s="34">
        <v>4175081.0273289997</v>
      </c>
      <c r="Q26" s="120">
        <v>79.298789173789174</v>
      </c>
    </row>
    <row r="27" spans="1:18" ht="38.25" x14ac:dyDescent="0.2">
      <c r="A27" s="113" t="s">
        <v>2233</v>
      </c>
      <c r="B27" s="283" t="s">
        <v>2249</v>
      </c>
      <c r="C27" s="289" t="s">
        <v>2250</v>
      </c>
      <c r="D27" s="113" t="s">
        <v>730</v>
      </c>
      <c r="E27" s="114">
        <v>42736</v>
      </c>
      <c r="F27" s="114">
        <v>44561</v>
      </c>
      <c r="G27" s="114">
        <v>43440</v>
      </c>
      <c r="H27" s="115">
        <v>4928040</v>
      </c>
      <c r="I27" s="115">
        <v>4928040</v>
      </c>
      <c r="J27" s="113">
        <v>75</v>
      </c>
      <c r="K27" s="113" t="s">
        <v>2224</v>
      </c>
      <c r="L27" s="34">
        <v>3696030</v>
      </c>
      <c r="M27" s="117">
        <v>100</v>
      </c>
      <c r="N27" s="59">
        <v>100</v>
      </c>
      <c r="O27" s="34">
        <v>4928040</v>
      </c>
      <c r="P27" s="34">
        <v>3696030</v>
      </c>
      <c r="Q27" s="120">
        <v>70.2</v>
      </c>
    </row>
    <row r="28" spans="1:18" x14ac:dyDescent="0.2">
      <c r="A28" s="113" t="s">
        <v>2233</v>
      </c>
      <c r="B28" s="283" t="s">
        <v>4207</v>
      </c>
      <c r="C28" s="289"/>
      <c r="D28" s="113"/>
      <c r="E28" s="114">
        <v>43101</v>
      </c>
      <c r="F28" s="114">
        <v>44926</v>
      </c>
      <c r="G28" s="114">
        <v>43447</v>
      </c>
      <c r="H28" s="115">
        <v>28521024</v>
      </c>
      <c r="I28" s="115">
        <v>28521024</v>
      </c>
      <c r="J28" s="113">
        <v>74.999959000000004</v>
      </c>
      <c r="K28" s="113" t="s">
        <v>2224</v>
      </c>
      <c r="L28" s="34">
        <v>21390756.306380164</v>
      </c>
      <c r="M28" s="117">
        <v>100</v>
      </c>
      <c r="N28" s="59">
        <v>100</v>
      </c>
      <c r="O28" s="34">
        <v>28521024</v>
      </c>
      <c r="P28" s="34">
        <v>21390756.306380164</v>
      </c>
      <c r="Q28" s="117">
        <v>406.2824</v>
      </c>
    </row>
    <row r="29" spans="1:18" ht="25.5" x14ac:dyDescent="0.2">
      <c r="A29" s="113" t="s">
        <v>2233</v>
      </c>
      <c r="B29" s="283" t="s">
        <v>2251</v>
      </c>
      <c r="C29" s="289" t="s">
        <v>2252</v>
      </c>
      <c r="D29" s="113" t="s">
        <v>820</v>
      </c>
      <c r="E29" s="114">
        <v>42736</v>
      </c>
      <c r="F29" s="114">
        <v>44561</v>
      </c>
      <c r="G29" s="114">
        <v>43448</v>
      </c>
      <c r="H29" s="115">
        <v>7359739</v>
      </c>
      <c r="I29" s="115">
        <v>7359739</v>
      </c>
      <c r="J29" s="113">
        <v>74.999996999999993</v>
      </c>
      <c r="K29" s="113" t="s">
        <v>2224</v>
      </c>
      <c r="L29" s="34">
        <v>5519804.0292078294</v>
      </c>
      <c r="M29" s="117">
        <v>100</v>
      </c>
      <c r="N29" s="59">
        <v>100</v>
      </c>
      <c r="O29" s="34">
        <v>7359739</v>
      </c>
      <c r="P29" s="34">
        <v>5519804.0292078294</v>
      </c>
      <c r="Q29" s="120">
        <v>104.8395868945869</v>
      </c>
    </row>
    <row r="30" spans="1:18" ht="25.5" x14ac:dyDescent="0.2">
      <c r="A30" s="113" t="s">
        <v>2233</v>
      </c>
      <c r="B30" s="283" t="s">
        <v>2253</v>
      </c>
      <c r="C30" s="289" t="s">
        <v>2254</v>
      </c>
      <c r="D30" s="113" t="s">
        <v>2255</v>
      </c>
      <c r="E30" s="114">
        <v>42736</v>
      </c>
      <c r="F30" s="114">
        <v>44561</v>
      </c>
      <c r="G30" s="114">
        <v>43291</v>
      </c>
      <c r="H30" s="115">
        <v>104324332</v>
      </c>
      <c r="I30" s="115">
        <v>104324332</v>
      </c>
      <c r="J30" s="113">
        <v>75</v>
      </c>
      <c r="K30" s="113" t="s">
        <v>2224</v>
      </c>
      <c r="L30" s="34">
        <v>78243249</v>
      </c>
      <c r="M30" s="117">
        <v>100</v>
      </c>
      <c r="N30" s="59">
        <v>100</v>
      </c>
      <c r="O30" s="34">
        <v>104324332</v>
      </c>
      <c r="P30" s="34">
        <v>78243249</v>
      </c>
      <c r="Q30" s="120">
        <v>1486.1015954415955</v>
      </c>
    </row>
    <row r="31" spans="1:18" ht="25.5" x14ac:dyDescent="0.2">
      <c r="A31" s="113" t="s">
        <v>2233</v>
      </c>
      <c r="B31" s="283" t="s">
        <v>2256</v>
      </c>
      <c r="C31" s="289" t="s">
        <v>2257</v>
      </c>
      <c r="D31" s="113" t="s">
        <v>2258</v>
      </c>
      <c r="E31" s="114">
        <v>43101</v>
      </c>
      <c r="F31" s="114">
        <v>44926</v>
      </c>
      <c r="G31" s="114">
        <v>43447</v>
      </c>
      <c r="H31" s="115">
        <v>47266670</v>
      </c>
      <c r="I31" s="115">
        <v>47266670</v>
      </c>
      <c r="J31" s="113">
        <v>74.999999000000003</v>
      </c>
      <c r="K31" s="113" t="s">
        <v>2224</v>
      </c>
      <c r="L31" s="34">
        <v>35450002.027333304</v>
      </c>
      <c r="M31" s="117">
        <v>100</v>
      </c>
      <c r="N31" s="59">
        <v>100</v>
      </c>
      <c r="O31" s="34">
        <v>47266670</v>
      </c>
      <c r="P31" s="34">
        <v>35450002.027333304</v>
      </c>
      <c r="Q31" s="120">
        <v>673.31438746438744</v>
      </c>
    </row>
    <row r="32" spans="1:18" ht="25.5" x14ac:dyDescent="0.2">
      <c r="A32" s="113" t="s">
        <v>2233</v>
      </c>
      <c r="B32" s="283" t="s">
        <v>2259</v>
      </c>
      <c r="C32" s="289" t="s">
        <v>2260</v>
      </c>
      <c r="D32" s="113" t="s">
        <v>2261</v>
      </c>
      <c r="E32" s="114">
        <v>43101</v>
      </c>
      <c r="F32" s="114">
        <v>44926</v>
      </c>
      <c r="G32" s="114">
        <v>43391</v>
      </c>
      <c r="H32" s="115">
        <v>10365942</v>
      </c>
      <c r="I32" s="115">
        <v>10365942</v>
      </c>
      <c r="J32" s="113">
        <v>74.999994999999998</v>
      </c>
      <c r="K32" s="113" t="s">
        <v>2224</v>
      </c>
      <c r="L32" s="34">
        <v>7774455.9817028996</v>
      </c>
      <c r="M32" s="117">
        <v>100</v>
      </c>
      <c r="N32" s="59">
        <v>100</v>
      </c>
      <c r="O32" s="34">
        <v>10365942</v>
      </c>
      <c r="P32" s="34">
        <v>7774455.9817028996</v>
      </c>
      <c r="Q32" s="120">
        <v>147.66299145299146</v>
      </c>
    </row>
    <row r="33" spans="1:17" ht="25.5" x14ac:dyDescent="0.2">
      <c r="A33" s="113" t="s">
        <v>2233</v>
      </c>
      <c r="B33" s="283" t="s">
        <v>2262</v>
      </c>
      <c r="C33" s="289" t="s">
        <v>2247</v>
      </c>
      <c r="D33" s="113" t="s">
        <v>1626</v>
      </c>
      <c r="E33" s="114">
        <v>43101</v>
      </c>
      <c r="F33" s="114">
        <v>44926</v>
      </c>
      <c r="G33" s="114">
        <v>43326</v>
      </c>
      <c r="H33" s="115">
        <v>6497922</v>
      </c>
      <c r="I33" s="115">
        <v>6497922</v>
      </c>
      <c r="J33" s="113">
        <v>74.999992000000006</v>
      </c>
      <c r="K33" s="113" t="s">
        <v>2224</v>
      </c>
      <c r="L33" s="34">
        <v>4873440.9801662406</v>
      </c>
      <c r="M33" s="117">
        <v>100</v>
      </c>
      <c r="N33" s="59">
        <v>100</v>
      </c>
      <c r="O33" s="34">
        <v>6497922</v>
      </c>
      <c r="P33" s="34">
        <v>4873440.9801662406</v>
      </c>
      <c r="Q33" s="120">
        <v>92.562991452991454</v>
      </c>
    </row>
    <row r="34" spans="1:17" ht="25.5" x14ac:dyDescent="0.2">
      <c r="A34" s="113" t="s">
        <v>2233</v>
      </c>
      <c r="B34" s="283" t="s">
        <v>2263</v>
      </c>
      <c r="C34" s="289" t="s">
        <v>2264</v>
      </c>
      <c r="D34" s="113" t="s">
        <v>2265</v>
      </c>
      <c r="E34" s="114">
        <v>43101</v>
      </c>
      <c r="F34" s="114">
        <v>44926</v>
      </c>
      <c r="G34" s="114">
        <v>43449</v>
      </c>
      <c r="H34" s="115">
        <v>10426237</v>
      </c>
      <c r="I34" s="115">
        <v>10426237</v>
      </c>
      <c r="J34" s="113">
        <v>74.999993000000003</v>
      </c>
      <c r="K34" s="113" t="s">
        <v>2224</v>
      </c>
      <c r="L34" s="34">
        <v>7819677.0201634113</v>
      </c>
      <c r="M34" s="117">
        <v>100</v>
      </c>
      <c r="N34" s="59">
        <v>100</v>
      </c>
      <c r="O34" s="34">
        <v>10426237</v>
      </c>
      <c r="P34" s="34">
        <v>7819677.0201634113</v>
      </c>
      <c r="Q34" s="120">
        <v>148.52189458689458</v>
      </c>
    </row>
    <row r="35" spans="1:17" ht="25.5" x14ac:dyDescent="0.2">
      <c r="A35" s="113" t="s">
        <v>2233</v>
      </c>
      <c r="B35" s="283" t="s">
        <v>2266</v>
      </c>
      <c r="C35" s="289" t="s">
        <v>2267</v>
      </c>
      <c r="D35" s="113" t="s">
        <v>2268</v>
      </c>
      <c r="E35" s="114">
        <v>42736</v>
      </c>
      <c r="F35" s="114">
        <v>44561</v>
      </c>
      <c r="G35" s="114">
        <v>43291</v>
      </c>
      <c r="H35" s="115">
        <v>3226104</v>
      </c>
      <c r="I35" s="115">
        <v>3226104</v>
      </c>
      <c r="J35" s="113">
        <v>75</v>
      </c>
      <c r="K35" s="113" t="s">
        <v>2224</v>
      </c>
      <c r="L35" s="34">
        <v>2419578</v>
      </c>
      <c r="M35" s="117">
        <v>100</v>
      </c>
      <c r="N35" s="59">
        <v>100</v>
      </c>
      <c r="O35" s="34">
        <v>3226104</v>
      </c>
      <c r="P35" s="34">
        <v>2419578</v>
      </c>
      <c r="Q35" s="117">
        <v>45.955897435897434</v>
      </c>
    </row>
    <row r="36" spans="1:17" ht="25.5" x14ac:dyDescent="0.2">
      <c r="A36" s="113" t="s">
        <v>2233</v>
      </c>
      <c r="B36" s="283" t="s">
        <v>2269</v>
      </c>
      <c r="C36" s="289" t="s">
        <v>2270</v>
      </c>
      <c r="D36" s="113" t="s">
        <v>2271</v>
      </c>
      <c r="E36" s="114">
        <v>42736</v>
      </c>
      <c r="F36" s="114">
        <v>44561</v>
      </c>
      <c r="G36" s="114">
        <v>43440</v>
      </c>
      <c r="H36" s="115">
        <v>3983850</v>
      </c>
      <c r="I36" s="115">
        <v>3983850</v>
      </c>
      <c r="J36" s="113">
        <v>74.999987000000004</v>
      </c>
      <c r="K36" s="113" t="s">
        <v>2224</v>
      </c>
      <c r="L36" s="34">
        <v>2987886.9820995005</v>
      </c>
      <c r="M36" s="117">
        <v>100</v>
      </c>
      <c r="N36" s="59">
        <v>100</v>
      </c>
      <c r="O36" s="34">
        <v>3983850</v>
      </c>
      <c r="P36" s="34">
        <v>2987886.9820995005</v>
      </c>
      <c r="Q36" s="120">
        <v>56.75</v>
      </c>
    </row>
    <row r="37" spans="1:17" ht="63.75" x14ac:dyDescent="0.2">
      <c r="A37" s="113" t="s">
        <v>2233</v>
      </c>
      <c r="B37" s="283" t="s">
        <v>2272</v>
      </c>
      <c r="C37" s="289" t="s">
        <v>2273</v>
      </c>
      <c r="D37" s="113" t="s">
        <v>132</v>
      </c>
      <c r="E37" s="114">
        <v>42736</v>
      </c>
      <c r="F37" s="114">
        <v>44561</v>
      </c>
      <c r="G37" s="114">
        <v>43448</v>
      </c>
      <c r="H37" s="115">
        <v>8080420</v>
      </c>
      <c r="I37" s="115">
        <v>8080420</v>
      </c>
      <c r="J37" s="113">
        <v>75</v>
      </c>
      <c r="K37" s="113" t="s">
        <v>2224</v>
      </c>
      <c r="L37" s="34">
        <v>6060315</v>
      </c>
      <c r="M37" s="117">
        <v>100</v>
      </c>
      <c r="N37" s="59">
        <v>100</v>
      </c>
      <c r="O37" s="34">
        <v>8080420</v>
      </c>
      <c r="P37" s="34">
        <v>6060315</v>
      </c>
      <c r="Q37" s="120">
        <v>115.105698005698</v>
      </c>
    </row>
    <row r="38" spans="1:17" ht="25.5" x14ac:dyDescent="0.2">
      <c r="A38" s="113" t="s">
        <v>2233</v>
      </c>
      <c r="B38" s="283" t="s">
        <v>2274</v>
      </c>
      <c r="C38" s="289" t="s">
        <v>2275</v>
      </c>
      <c r="D38" s="113" t="s">
        <v>660</v>
      </c>
      <c r="E38" s="114">
        <v>43101</v>
      </c>
      <c r="F38" s="114">
        <v>44926</v>
      </c>
      <c r="G38" s="114">
        <v>43447</v>
      </c>
      <c r="H38" s="115">
        <v>6018260</v>
      </c>
      <c r="I38" s="115">
        <v>6018260</v>
      </c>
      <c r="J38" s="113">
        <v>75</v>
      </c>
      <c r="K38" s="113" t="s">
        <v>2224</v>
      </c>
      <c r="L38" s="34">
        <v>4513695</v>
      </c>
      <c r="M38" s="117">
        <v>100</v>
      </c>
      <c r="N38" s="59">
        <v>100</v>
      </c>
      <c r="O38" s="34">
        <v>6018260</v>
      </c>
      <c r="P38" s="34">
        <v>4513695</v>
      </c>
      <c r="Q38" s="120">
        <v>85.730199430199434</v>
      </c>
    </row>
    <row r="39" spans="1:17" ht="25.5" x14ac:dyDescent="0.2">
      <c r="A39" s="113" t="s">
        <v>2233</v>
      </c>
      <c r="B39" s="283" t="s">
        <v>2276</v>
      </c>
      <c r="C39" s="289" t="s">
        <v>2277</v>
      </c>
      <c r="D39" s="113" t="s">
        <v>2278</v>
      </c>
      <c r="E39" s="114">
        <v>42736</v>
      </c>
      <c r="F39" s="114">
        <v>44561</v>
      </c>
      <c r="G39" s="114">
        <v>43391</v>
      </c>
      <c r="H39" s="115">
        <v>15648611</v>
      </c>
      <c r="I39" s="115">
        <v>15648611</v>
      </c>
      <c r="J39" s="113">
        <v>74.999998000000005</v>
      </c>
      <c r="K39" s="113" t="s">
        <v>2224</v>
      </c>
      <c r="L39" s="34">
        <v>11736457.93702778</v>
      </c>
      <c r="M39" s="117">
        <v>100</v>
      </c>
      <c r="N39" s="59">
        <v>100</v>
      </c>
      <c r="O39" s="34">
        <v>15648611</v>
      </c>
      <c r="P39" s="34">
        <v>11736457.93702778</v>
      </c>
      <c r="Q39" s="120">
        <v>222.91468660968661</v>
      </c>
    </row>
    <row r="40" spans="1:17" ht="25.5" x14ac:dyDescent="0.2">
      <c r="A40" s="113" t="s">
        <v>2233</v>
      </c>
      <c r="B40" s="283" t="s">
        <v>2279</v>
      </c>
      <c r="C40" s="289" t="s">
        <v>2280</v>
      </c>
      <c r="D40" s="113" t="s">
        <v>2281</v>
      </c>
      <c r="E40" s="114">
        <v>42736</v>
      </c>
      <c r="F40" s="114">
        <v>44561</v>
      </c>
      <c r="G40" s="114">
        <v>43291</v>
      </c>
      <c r="H40" s="115">
        <v>4755586</v>
      </c>
      <c r="I40" s="115">
        <v>4755586</v>
      </c>
      <c r="J40" s="113">
        <v>74.999893999999998</v>
      </c>
      <c r="K40" s="113" t="s">
        <v>2224</v>
      </c>
      <c r="L40" s="34">
        <v>3566684.45907884</v>
      </c>
      <c r="M40" s="117">
        <v>100</v>
      </c>
      <c r="N40" s="59">
        <v>100</v>
      </c>
      <c r="O40" s="34">
        <v>4755586</v>
      </c>
      <c r="P40" s="34">
        <v>3566684.45907884</v>
      </c>
      <c r="Q40" s="120">
        <v>67.743399999999994</v>
      </c>
    </row>
    <row r="41" spans="1:17" ht="51" x14ac:dyDescent="0.2">
      <c r="A41" s="113" t="s">
        <v>2233</v>
      </c>
      <c r="B41" s="283" t="s">
        <v>2282</v>
      </c>
      <c r="C41" s="289" t="s">
        <v>2283</v>
      </c>
      <c r="D41" s="113" t="s">
        <v>622</v>
      </c>
      <c r="E41" s="114">
        <v>42736</v>
      </c>
      <c r="F41" s="114">
        <v>44561</v>
      </c>
      <c r="G41" s="114">
        <v>43448</v>
      </c>
      <c r="H41" s="115">
        <v>160144367</v>
      </c>
      <c r="I41" s="115">
        <v>160144367</v>
      </c>
      <c r="J41" s="113">
        <v>75</v>
      </c>
      <c r="K41" s="113" t="s">
        <v>2224</v>
      </c>
      <c r="L41" s="34">
        <v>120108275.25</v>
      </c>
      <c r="M41" s="117">
        <v>100</v>
      </c>
      <c r="N41" s="59">
        <v>100</v>
      </c>
      <c r="O41" s="34">
        <v>160144367</v>
      </c>
      <c r="P41" s="34">
        <v>120108275.25</v>
      </c>
      <c r="Q41" s="120">
        <v>2281.258789173789</v>
      </c>
    </row>
    <row r="42" spans="1:17" x14ac:dyDescent="0.2">
      <c r="A42" s="113" t="s">
        <v>2233</v>
      </c>
      <c r="B42" s="283" t="s">
        <v>2284</v>
      </c>
      <c r="C42" s="289" t="s">
        <v>2285</v>
      </c>
      <c r="D42" s="113" t="s">
        <v>2286</v>
      </c>
      <c r="E42" s="114">
        <v>42736</v>
      </c>
      <c r="F42" s="114">
        <v>44561</v>
      </c>
      <c r="G42" s="114">
        <v>43287</v>
      </c>
      <c r="H42" s="115">
        <v>10690329</v>
      </c>
      <c r="I42" s="115">
        <v>10690329</v>
      </c>
      <c r="J42" s="113">
        <v>74.999993000000003</v>
      </c>
      <c r="K42" s="113" t="s">
        <v>2224</v>
      </c>
      <c r="L42" s="34">
        <v>8017746.0016769711</v>
      </c>
      <c r="M42" s="117">
        <v>100</v>
      </c>
      <c r="N42" s="59">
        <v>100</v>
      </c>
      <c r="O42" s="34">
        <v>10690329</v>
      </c>
      <c r="P42" s="34">
        <v>8017746.0016769711</v>
      </c>
      <c r="Q42" s="120">
        <v>152.2838888888889</v>
      </c>
    </row>
    <row r="43" spans="1:17" ht="63.75" x14ac:dyDescent="0.2">
      <c r="A43" s="113" t="s">
        <v>2233</v>
      </c>
      <c r="B43" s="283" t="s">
        <v>2287</v>
      </c>
      <c r="C43" s="289" t="s">
        <v>2288</v>
      </c>
      <c r="D43" s="113" t="s">
        <v>2289</v>
      </c>
      <c r="E43" s="114">
        <v>42736</v>
      </c>
      <c r="F43" s="114">
        <v>44561</v>
      </c>
      <c r="G43" s="114">
        <v>43451</v>
      </c>
      <c r="H43" s="115">
        <v>7090200</v>
      </c>
      <c r="I43" s="115">
        <v>7090200</v>
      </c>
      <c r="J43" s="113">
        <v>75</v>
      </c>
      <c r="K43" s="113" t="s">
        <v>2224</v>
      </c>
      <c r="L43" s="34">
        <v>5317650</v>
      </c>
      <c r="M43" s="117">
        <v>100</v>
      </c>
      <c r="N43" s="59">
        <v>100</v>
      </c>
      <c r="O43" s="34">
        <v>7090200</v>
      </c>
      <c r="P43" s="34">
        <v>5317650</v>
      </c>
      <c r="Q43" s="120">
        <v>101</v>
      </c>
    </row>
    <row r="44" spans="1:17" ht="25.5" x14ac:dyDescent="0.2">
      <c r="A44" s="113" t="s">
        <v>2233</v>
      </c>
      <c r="B44" s="283" t="s">
        <v>2290</v>
      </c>
      <c r="C44" s="289" t="s">
        <v>2291</v>
      </c>
      <c r="D44" s="113" t="s">
        <v>1115</v>
      </c>
      <c r="E44" s="114">
        <v>43101</v>
      </c>
      <c r="F44" s="114">
        <v>44926</v>
      </c>
      <c r="G44" s="114">
        <v>43326</v>
      </c>
      <c r="H44" s="115">
        <v>1671075</v>
      </c>
      <c r="I44" s="115">
        <v>1671075</v>
      </c>
      <c r="J44" s="113">
        <v>74.999984999999995</v>
      </c>
      <c r="K44" s="113" t="s">
        <v>2224</v>
      </c>
      <c r="L44" s="34">
        <v>1253305.99933875</v>
      </c>
      <c r="M44" s="117">
        <v>100</v>
      </c>
      <c r="N44" s="59">
        <v>100</v>
      </c>
      <c r="O44" s="34">
        <v>1671075</v>
      </c>
      <c r="P44" s="34">
        <v>1253305.99933875</v>
      </c>
      <c r="Q44" s="120">
        <v>23.804487179487179</v>
      </c>
    </row>
    <row r="45" spans="1:17" ht="51" x14ac:dyDescent="0.2">
      <c r="A45" s="113" t="s">
        <v>2233</v>
      </c>
      <c r="B45" s="283" t="s">
        <v>2292</v>
      </c>
      <c r="C45" s="289" t="s">
        <v>2293</v>
      </c>
      <c r="D45" s="113" t="s">
        <v>1269</v>
      </c>
      <c r="E45" s="114">
        <v>42736</v>
      </c>
      <c r="F45" s="114">
        <v>44561</v>
      </c>
      <c r="G45" s="114">
        <v>43447</v>
      </c>
      <c r="H45" s="115">
        <v>7843853</v>
      </c>
      <c r="I45" s="115">
        <v>7843853</v>
      </c>
      <c r="J45" s="113">
        <v>74.999989999999997</v>
      </c>
      <c r="K45" s="113" t="s">
        <v>2224</v>
      </c>
      <c r="L45" s="34">
        <v>5882888.9656147007</v>
      </c>
      <c r="M45" s="117">
        <v>100</v>
      </c>
      <c r="N45" s="59">
        <v>100</v>
      </c>
      <c r="O45" s="34">
        <v>7843853</v>
      </c>
      <c r="P45" s="34">
        <v>5882888.9656147007</v>
      </c>
      <c r="Q45" s="120">
        <v>111.73579772079772</v>
      </c>
    </row>
    <row r="46" spans="1:17" ht="25.5" x14ac:dyDescent="0.2">
      <c r="A46" s="113" t="s">
        <v>2233</v>
      </c>
      <c r="B46" s="283" t="s">
        <v>2294</v>
      </c>
      <c r="C46" s="289" t="s">
        <v>2295</v>
      </c>
      <c r="D46" s="113" t="s">
        <v>164</v>
      </c>
      <c r="E46" s="114">
        <v>42736</v>
      </c>
      <c r="F46" s="114">
        <v>44561</v>
      </c>
      <c r="G46" s="114">
        <v>43326</v>
      </c>
      <c r="H46" s="115">
        <v>4401540</v>
      </c>
      <c r="I46" s="115">
        <v>4401540</v>
      </c>
      <c r="J46" s="113">
        <v>75</v>
      </c>
      <c r="K46" s="113" t="s">
        <v>2224</v>
      </c>
      <c r="L46" s="34">
        <v>3301155</v>
      </c>
      <c r="M46" s="117">
        <v>100</v>
      </c>
      <c r="N46" s="59">
        <v>100</v>
      </c>
      <c r="O46" s="34">
        <v>4401540</v>
      </c>
      <c r="P46" s="34">
        <v>3301155</v>
      </c>
      <c r="Q46" s="120">
        <v>62.7</v>
      </c>
    </row>
    <row r="47" spans="1:17" ht="51" x14ac:dyDescent="0.2">
      <c r="A47" s="113" t="s">
        <v>2233</v>
      </c>
      <c r="B47" s="283" t="s">
        <v>2296</v>
      </c>
      <c r="C47" s="289" t="s">
        <v>2297</v>
      </c>
      <c r="D47" s="113" t="s">
        <v>2298</v>
      </c>
      <c r="E47" s="114">
        <v>42736</v>
      </c>
      <c r="F47" s="114">
        <v>44561</v>
      </c>
      <c r="G47" s="114">
        <v>43326</v>
      </c>
      <c r="H47" s="115">
        <v>8331939</v>
      </c>
      <c r="I47" s="115">
        <v>8331939</v>
      </c>
      <c r="J47" s="113">
        <v>74.999996999999993</v>
      </c>
      <c r="K47" s="113" t="s">
        <v>2224</v>
      </c>
      <c r="L47" s="34">
        <v>6248954.0000418294</v>
      </c>
      <c r="M47" s="117">
        <v>100</v>
      </c>
      <c r="N47" s="59">
        <v>100</v>
      </c>
      <c r="O47" s="34">
        <v>8331939</v>
      </c>
      <c r="P47" s="34">
        <v>6248954.0000418294</v>
      </c>
      <c r="Q47" s="120">
        <v>118.68858974358974</v>
      </c>
    </row>
    <row r="48" spans="1:17" x14ac:dyDescent="0.2">
      <c r="A48" s="113" t="s">
        <v>2233</v>
      </c>
      <c r="B48" s="283" t="s">
        <v>2299</v>
      </c>
      <c r="C48" s="289" t="s">
        <v>2300</v>
      </c>
      <c r="D48" s="113" t="s">
        <v>2301</v>
      </c>
      <c r="E48" s="114">
        <v>43101</v>
      </c>
      <c r="F48" s="114">
        <v>44926</v>
      </c>
      <c r="G48" s="114">
        <v>43448</v>
      </c>
      <c r="H48" s="115">
        <v>3755700</v>
      </c>
      <c r="I48" s="115">
        <v>3755700</v>
      </c>
      <c r="J48" s="113">
        <v>75</v>
      </c>
      <c r="K48" s="113" t="s">
        <v>2224</v>
      </c>
      <c r="L48" s="34">
        <v>2816775</v>
      </c>
      <c r="M48" s="117">
        <v>100</v>
      </c>
      <c r="N48" s="59">
        <v>100</v>
      </c>
      <c r="O48" s="34">
        <v>3755700</v>
      </c>
      <c r="P48" s="34">
        <v>2816775</v>
      </c>
      <c r="Q48" s="120">
        <v>53.5</v>
      </c>
    </row>
    <row r="49" spans="1:17" ht="25.5" x14ac:dyDescent="0.2">
      <c r="A49" s="113" t="s">
        <v>2233</v>
      </c>
      <c r="B49" s="283" t="s">
        <v>2302</v>
      </c>
      <c r="C49" s="289" t="s">
        <v>2303</v>
      </c>
      <c r="D49" s="113" t="s">
        <v>291</v>
      </c>
      <c r="E49" s="114">
        <v>42736</v>
      </c>
      <c r="F49" s="114">
        <v>44561</v>
      </c>
      <c r="G49" s="114">
        <v>43449</v>
      </c>
      <c r="H49" s="115">
        <v>6951737</v>
      </c>
      <c r="I49" s="115">
        <v>6951737</v>
      </c>
      <c r="J49" s="113">
        <v>74.999988999999999</v>
      </c>
      <c r="K49" s="113" t="s">
        <v>2224</v>
      </c>
      <c r="L49" s="34">
        <v>5213801.9853089293</v>
      </c>
      <c r="M49" s="117">
        <v>100</v>
      </c>
      <c r="N49" s="59">
        <v>100</v>
      </c>
      <c r="O49" s="34">
        <v>6951737</v>
      </c>
      <c r="P49" s="34">
        <v>5213801.9853089293</v>
      </c>
      <c r="Q49" s="120">
        <v>99.027592592592597</v>
      </c>
    </row>
    <row r="50" spans="1:17" ht="25.5" x14ac:dyDescent="0.2">
      <c r="A50" s="113" t="s">
        <v>2233</v>
      </c>
      <c r="B50" s="283" t="s">
        <v>2304</v>
      </c>
      <c r="C50" s="289" t="s">
        <v>2305</v>
      </c>
      <c r="D50" s="113" t="s">
        <v>2306</v>
      </c>
      <c r="E50" s="114">
        <v>43101</v>
      </c>
      <c r="F50" s="114">
        <v>44926</v>
      </c>
      <c r="G50" s="114">
        <v>43440</v>
      </c>
      <c r="H50" s="115">
        <v>2176200</v>
      </c>
      <c r="I50" s="115">
        <v>2176200</v>
      </c>
      <c r="J50" s="113">
        <v>75</v>
      </c>
      <c r="K50" s="113" t="s">
        <v>2224</v>
      </c>
      <c r="L50" s="34">
        <v>1632150</v>
      </c>
      <c r="M50" s="117">
        <v>100</v>
      </c>
      <c r="N50" s="59">
        <v>100</v>
      </c>
      <c r="O50" s="34">
        <v>2176200</v>
      </c>
      <c r="P50" s="34">
        <v>1632150</v>
      </c>
      <c r="Q50" s="120">
        <v>31</v>
      </c>
    </row>
    <row r="51" spans="1:17" ht="25.5" x14ac:dyDescent="0.2">
      <c r="A51" s="113" t="s">
        <v>2233</v>
      </c>
      <c r="B51" s="283" t="s">
        <v>2307</v>
      </c>
      <c r="C51" s="289" t="s">
        <v>2308</v>
      </c>
      <c r="D51" s="113" t="s">
        <v>759</v>
      </c>
      <c r="E51" s="114">
        <v>42736</v>
      </c>
      <c r="F51" s="114">
        <v>44561</v>
      </c>
      <c r="G51" s="114">
        <v>43391</v>
      </c>
      <c r="H51" s="115">
        <v>2808000</v>
      </c>
      <c r="I51" s="115">
        <v>2808000</v>
      </c>
      <c r="J51" s="113">
        <v>75</v>
      </c>
      <c r="K51" s="113" t="s">
        <v>2224</v>
      </c>
      <c r="L51" s="34">
        <v>2106000</v>
      </c>
      <c r="M51" s="117">
        <v>100</v>
      </c>
      <c r="N51" s="59">
        <v>100</v>
      </c>
      <c r="O51" s="34">
        <v>2808000</v>
      </c>
      <c r="P51" s="34">
        <v>2106000</v>
      </c>
      <c r="Q51" s="120">
        <v>40</v>
      </c>
    </row>
    <row r="52" spans="1:17" ht="25.5" x14ac:dyDescent="0.2">
      <c r="A52" s="113" t="s">
        <v>2233</v>
      </c>
      <c r="B52" s="283" t="s">
        <v>2309</v>
      </c>
      <c r="C52" s="289" t="s">
        <v>2310</v>
      </c>
      <c r="D52" s="113" t="s">
        <v>2268</v>
      </c>
      <c r="E52" s="114">
        <v>43101</v>
      </c>
      <c r="F52" s="114">
        <v>44926</v>
      </c>
      <c r="G52" s="114">
        <v>43291</v>
      </c>
      <c r="H52" s="115">
        <v>14630880</v>
      </c>
      <c r="I52" s="115">
        <v>14630880</v>
      </c>
      <c r="J52" s="113">
        <v>75</v>
      </c>
      <c r="K52" s="113" t="s">
        <v>2224</v>
      </c>
      <c r="L52" s="34">
        <v>10973160</v>
      </c>
      <c r="M52" s="117">
        <v>100</v>
      </c>
      <c r="N52" s="59">
        <v>100</v>
      </c>
      <c r="O52" s="34">
        <v>14630880</v>
      </c>
      <c r="P52" s="34">
        <v>10973160</v>
      </c>
      <c r="Q52" s="120">
        <v>208.41709401709403</v>
      </c>
    </row>
    <row r="53" spans="1:17" ht="25.5" x14ac:dyDescent="0.2">
      <c r="A53" s="113" t="s">
        <v>2233</v>
      </c>
      <c r="B53" s="283" t="s">
        <v>2311</v>
      </c>
      <c r="C53" s="289" t="s">
        <v>2312</v>
      </c>
      <c r="D53" s="113" t="s">
        <v>2313</v>
      </c>
      <c r="E53" s="114">
        <v>42736</v>
      </c>
      <c r="F53" s="114">
        <v>44561</v>
      </c>
      <c r="G53" s="114">
        <v>43448</v>
      </c>
      <c r="H53" s="115">
        <v>2567515</v>
      </c>
      <c r="I53" s="115">
        <v>2567515</v>
      </c>
      <c r="J53" s="113">
        <v>74.999989999999997</v>
      </c>
      <c r="K53" s="113" t="s">
        <v>2224</v>
      </c>
      <c r="L53" s="34">
        <v>1925635.9932484999</v>
      </c>
      <c r="M53" s="117">
        <v>100</v>
      </c>
      <c r="N53" s="59">
        <v>100</v>
      </c>
      <c r="O53" s="34">
        <v>2567515</v>
      </c>
      <c r="P53" s="34">
        <v>1925635.9932484999</v>
      </c>
      <c r="Q53" s="120">
        <v>36.574287749287748</v>
      </c>
    </row>
    <row r="54" spans="1:17" ht="25.5" x14ac:dyDescent="0.2">
      <c r="A54" s="113" t="s">
        <v>2233</v>
      </c>
      <c r="B54" s="283" t="s">
        <v>2314</v>
      </c>
      <c r="C54" s="289" t="s">
        <v>2315</v>
      </c>
      <c r="D54" s="113" t="s">
        <v>773</v>
      </c>
      <c r="E54" s="114">
        <v>43101</v>
      </c>
      <c r="F54" s="114">
        <v>44926</v>
      </c>
      <c r="G54" s="114">
        <v>43440</v>
      </c>
      <c r="H54" s="115">
        <v>1755000</v>
      </c>
      <c r="I54" s="115">
        <v>1755000</v>
      </c>
      <c r="J54" s="113">
        <v>75</v>
      </c>
      <c r="K54" s="113" t="s">
        <v>2224</v>
      </c>
      <c r="L54" s="34">
        <v>1316250</v>
      </c>
      <c r="M54" s="117">
        <v>100</v>
      </c>
      <c r="N54" s="59">
        <v>100</v>
      </c>
      <c r="O54" s="34">
        <v>1755000</v>
      </c>
      <c r="P54" s="34">
        <v>1316250</v>
      </c>
      <c r="Q54" s="120">
        <v>25</v>
      </c>
    </row>
    <row r="55" spans="1:17" ht="25.5" x14ac:dyDescent="0.2">
      <c r="A55" s="113" t="s">
        <v>2233</v>
      </c>
      <c r="B55" s="283" t="s">
        <v>2316</v>
      </c>
      <c r="C55" s="289" t="s">
        <v>2247</v>
      </c>
      <c r="D55" s="113" t="s">
        <v>414</v>
      </c>
      <c r="E55" s="114">
        <v>43101</v>
      </c>
      <c r="F55" s="114">
        <v>44926</v>
      </c>
      <c r="G55" s="114">
        <v>43440</v>
      </c>
      <c r="H55" s="115">
        <v>5967000</v>
      </c>
      <c r="I55" s="115">
        <v>5967000</v>
      </c>
      <c r="J55" s="113">
        <v>75</v>
      </c>
      <c r="K55" s="113" t="s">
        <v>2224</v>
      </c>
      <c r="L55" s="34">
        <v>4475250</v>
      </c>
      <c r="M55" s="117">
        <v>100</v>
      </c>
      <c r="N55" s="59">
        <v>100</v>
      </c>
      <c r="O55" s="34">
        <v>5967000</v>
      </c>
      <c r="P55" s="34">
        <v>4475250</v>
      </c>
      <c r="Q55" s="120">
        <v>85</v>
      </c>
    </row>
    <row r="56" spans="1:17" x14ac:dyDescent="0.2">
      <c r="A56" s="113" t="s">
        <v>2233</v>
      </c>
      <c r="B56" s="283" t="s">
        <v>2317</v>
      </c>
      <c r="C56" s="289" t="s">
        <v>2318</v>
      </c>
      <c r="D56" s="113" t="s">
        <v>2319</v>
      </c>
      <c r="E56" s="114">
        <v>42736</v>
      </c>
      <c r="F56" s="114">
        <v>44561</v>
      </c>
      <c r="G56" s="114">
        <v>43449</v>
      </c>
      <c r="H56" s="115">
        <v>6131970</v>
      </c>
      <c r="I56" s="115">
        <v>6131970</v>
      </c>
      <c r="J56" s="113">
        <v>74.999992000000006</v>
      </c>
      <c r="K56" s="113" t="s">
        <v>2224</v>
      </c>
      <c r="L56" s="34">
        <v>4598977.0094424002</v>
      </c>
      <c r="M56" s="117">
        <v>100</v>
      </c>
      <c r="N56" s="59">
        <v>100</v>
      </c>
      <c r="O56" s="34">
        <v>6131970</v>
      </c>
      <c r="P56" s="34">
        <v>4598977.0094424002</v>
      </c>
      <c r="Q56" s="120">
        <v>87.35</v>
      </c>
    </row>
    <row r="57" spans="1:17" ht="38.25" x14ac:dyDescent="0.2">
      <c r="A57" s="113" t="s">
        <v>2233</v>
      </c>
      <c r="B57" s="283" t="s">
        <v>2320</v>
      </c>
      <c r="C57" s="289" t="s">
        <v>2321</v>
      </c>
      <c r="D57" s="113" t="s">
        <v>2322</v>
      </c>
      <c r="E57" s="114">
        <v>42736</v>
      </c>
      <c r="F57" s="114">
        <v>44561</v>
      </c>
      <c r="G57" s="114">
        <v>43440</v>
      </c>
      <c r="H57" s="115">
        <v>3369600</v>
      </c>
      <c r="I57" s="115">
        <v>3369600</v>
      </c>
      <c r="J57" s="113">
        <v>75</v>
      </c>
      <c r="K57" s="113" t="s">
        <v>2224</v>
      </c>
      <c r="L57" s="34">
        <v>2527200</v>
      </c>
      <c r="M57" s="117">
        <v>100</v>
      </c>
      <c r="N57" s="59">
        <v>100</v>
      </c>
      <c r="O57" s="34">
        <v>3369600</v>
      </c>
      <c r="P57" s="34">
        <v>2527200</v>
      </c>
      <c r="Q57" s="120">
        <v>48</v>
      </c>
    </row>
    <row r="58" spans="1:17" ht="25.5" x14ac:dyDescent="0.2">
      <c r="A58" s="113" t="s">
        <v>2233</v>
      </c>
      <c r="B58" s="283" t="s">
        <v>2323</v>
      </c>
      <c r="C58" s="289" t="s">
        <v>2324</v>
      </c>
      <c r="D58" s="113" t="s">
        <v>1115</v>
      </c>
      <c r="E58" s="114">
        <v>43101</v>
      </c>
      <c r="F58" s="114">
        <v>44926</v>
      </c>
      <c r="G58" s="114">
        <v>43448</v>
      </c>
      <c r="H58" s="115">
        <v>6064795</v>
      </c>
      <c r="I58" s="115">
        <v>6064795</v>
      </c>
      <c r="J58" s="113">
        <v>74.999995999999996</v>
      </c>
      <c r="K58" s="113" t="s">
        <v>2224</v>
      </c>
      <c r="L58" s="34">
        <v>4548596.0074081998</v>
      </c>
      <c r="M58" s="117">
        <v>100</v>
      </c>
      <c r="N58" s="59">
        <v>100</v>
      </c>
      <c r="O58" s="34">
        <v>6064795</v>
      </c>
      <c r="P58" s="34">
        <v>4548596.0074081998</v>
      </c>
      <c r="Q58" s="120">
        <v>86.393091168091175</v>
      </c>
    </row>
    <row r="59" spans="1:17" ht="25.5" x14ac:dyDescent="0.2">
      <c r="A59" s="113" t="s">
        <v>2233</v>
      </c>
      <c r="B59" s="283" t="s">
        <v>2325</v>
      </c>
      <c r="C59" s="289" t="s">
        <v>2326</v>
      </c>
      <c r="D59" s="113" t="s">
        <v>749</v>
      </c>
      <c r="E59" s="114">
        <v>43101</v>
      </c>
      <c r="F59" s="114">
        <v>44926</v>
      </c>
      <c r="G59" s="114">
        <v>43440</v>
      </c>
      <c r="H59" s="115">
        <v>20638800</v>
      </c>
      <c r="I59" s="115">
        <v>20638800</v>
      </c>
      <c r="J59" s="113">
        <v>75</v>
      </c>
      <c r="K59" s="113" t="s">
        <v>2224</v>
      </c>
      <c r="L59" s="34">
        <v>15479100</v>
      </c>
      <c r="M59" s="117">
        <v>100</v>
      </c>
      <c r="N59" s="59">
        <v>100</v>
      </c>
      <c r="O59" s="34">
        <v>20638800</v>
      </c>
      <c r="P59" s="34">
        <v>15479100</v>
      </c>
      <c r="Q59" s="120">
        <v>294</v>
      </c>
    </row>
    <row r="60" spans="1:17" ht="25.5" x14ac:dyDescent="0.2">
      <c r="A60" s="113" t="s">
        <v>2233</v>
      </c>
      <c r="B60" s="283" t="s">
        <v>2327</v>
      </c>
      <c r="C60" s="289" t="s">
        <v>2247</v>
      </c>
      <c r="D60" s="113" t="s">
        <v>2328</v>
      </c>
      <c r="E60" s="114">
        <v>42736</v>
      </c>
      <c r="F60" s="114">
        <v>44561</v>
      </c>
      <c r="G60" s="114">
        <v>43447</v>
      </c>
      <c r="H60" s="115">
        <v>24289200</v>
      </c>
      <c r="I60" s="115">
        <v>24289200</v>
      </c>
      <c r="J60" s="113">
        <v>75</v>
      </c>
      <c r="K60" s="113" t="s">
        <v>2224</v>
      </c>
      <c r="L60" s="34">
        <v>18216900</v>
      </c>
      <c r="M60" s="117">
        <v>100</v>
      </c>
      <c r="N60" s="59">
        <v>100</v>
      </c>
      <c r="O60" s="34">
        <v>24289200</v>
      </c>
      <c r="P60" s="34">
        <v>18216900</v>
      </c>
      <c r="Q60" s="120">
        <v>346</v>
      </c>
    </row>
    <row r="61" spans="1:17" ht="25.5" x14ac:dyDescent="0.2">
      <c r="A61" s="113" t="s">
        <v>2233</v>
      </c>
      <c r="B61" s="283" t="s">
        <v>2329</v>
      </c>
      <c r="C61" s="289" t="s">
        <v>2330</v>
      </c>
      <c r="D61" s="113" t="s">
        <v>2268</v>
      </c>
      <c r="E61" s="114">
        <v>42736</v>
      </c>
      <c r="F61" s="114">
        <v>44561</v>
      </c>
      <c r="G61" s="114">
        <v>43291</v>
      </c>
      <c r="H61" s="115">
        <v>1506955</v>
      </c>
      <c r="I61" s="115">
        <v>1506955</v>
      </c>
      <c r="J61" s="113">
        <v>74.999983</v>
      </c>
      <c r="K61" s="113" t="s">
        <v>2224</v>
      </c>
      <c r="L61" s="34">
        <v>1130215.99381765</v>
      </c>
      <c r="M61" s="117">
        <v>100</v>
      </c>
      <c r="N61" s="59">
        <v>100</v>
      </c>
      <c r="O61" s="34">
        <v>1506955</v>
      </c>
      <c r="P61" s="34">
        <v>1130215.99381765</v>
      </c>
      <c r="Q61" s="120">
        <v>21.466595441595441</v>
      </c>
    </row>
    <row r="62" spans="1:17" ht="25.5" x14ac:dyDescent="0.2">
      <c r="A62" s="113" t="s">
        <v>2233</v>
      </c>
      <c r="B62" s="283" t="s">
        <v>2331</v>
      </c>
      <c r="C62" s="289" t="s">
        <v>2332</v>
      </c>
      <c r="D62" s="113" t="s">
        <v>1317</v>
      </c>
      <c r="E62" s="114">
        <v>43101</v>
      </c>
      <c r="F62" s="114">
        <v>44926</v>
      </c>
      <c r="G62" s="114">
        <v>43326</v>
      </c>
      <c r="H62" s="115">
        <v>10072906</v>
      </c>
      <c r="I62" s="115">
        <v>10072906</v>
      </c>
      <c r="J62" s="113">
        <v>74.999994999999998</v>
      </c>
      <c r="K62" s="113" t="s">
        <v>2224</v>
      </c>
      <c r="L62" s="34">
        <v>7554678.9963547001</v>
      </c>
      <c r="M62" s="117">
        <v>100</v>
      </c>
      <c r="N62" s="59">
        <v>100</v>
      </c>
      <c r="O62" s="34">
        <v>10072906</v>
      </c>
      <c r="P62" s="34">
        <v>7554678.9963547001</v>
      </c>
      <c r="Q62" s="120">
        <v>143.48868945868946</v>
      </c>
    </row>
    <row r="63" spans="1:17" ht="38.25" x14ac:dyDescent="0.2">
      <c r="A63" s="113" t="s">
        <v>2233</v>
      </c>
      <c r="B63" s="283" t="s">
        <v>2333</v>
      </c>
      <c r="C63" s="289" t="s">
        <v>2334</v>
      </c>
      <c r="D63" s="113" t="s">
        <v>1452</v>
      </c>
      <c r="E63" s="114">
        <v>43101</v>
      </c>
      <c r="F63" s="114">
        <v>44926</v>
      </c>
      <c r="G63" s="114">
        <v>43328</v>
      </c>
      <c r="H63" s="115">
        <v>17452422</v>
      </c>
      <c r="I63" s="115">
        <v>17452422</v>
      </c>
      <c r="J63" s="113">
        <v>74.999996999999993</v>
      </c>
      <c r="K63" s="113" t="s">
        <v>2224</v>
      </c>
      <c r="L63" s="34">
        <v>13089315.976427339</v>
      </c>
      <c r="M63" s="117">
        <v>100</v>
      </c>
      <c r="N63" s="59">
        <v>100</v>
      </c>
      <c r="O63" s="34">
        <v>17452422</v>
      </c>
      <c r="P63" s="34">
        <v>13089315.976427339</v>
      </c>
      <c r="Q63" s="120">
        <v>248.61</v>
      </c>
    </row>
    <row r="64" spans="1:17" ht="38.25" x14ac:dyDescent="0.2">
      <c r="A64" s="113" t="s">
        <v>2233</v>
      </c>
      <c r="B64" s="283" t="s">
        <v>2335</v>
      </c>
      <c r="C64" s="289" t="s">
        <v>2336</v>
      </c>
      <c r="D64" s="113" t="s">
        <v>64</v>
      </c>
      <c r="E64" s="114">
        <v>42736</v>
      </c>
      <c r="F64" s="114">
        <v>44561</v>
      </c>
      <c r="G64" s="114">
        <v>43287</v>
      </c>
      <c r="H64" s="115">
        <v>105665040</v>
      </c>
      <c r="I64" s="115">
        <v>105665040</v>
      </c>
      <c r="J64" s="113">
        <v>75</v>
      </c>
      <c r="K64" s="113" t="s">
        <v>2224</v>
      </c>
      <c r="L64" s="34">
        <v>79248780</v>
      </c>
      <c r="M64" s="117">
        <v>100</v>
      </c>
      <c r="N64" s="59">
        <v>100</v>
      </c>
      <c r="O64" s="34">
        <v>105665040</v>
      </c>
      <c r="P64" s="34">
        <v>79248780</v>
      </c>
      <c r="Q64" s="121">
        <v>1505.2</v>
      </c>
    </row>
    <row r="65" spans="1:17" ht="25.5" x14ac:dyDescent="0.2">
      <c r="A65" s="113" t="s">
        <v>2233</v>
      </c>
      <c r="B65" s="283" t="s">
        <v>2337</v>
      </c>
      <c r="C65" s="289" t="s">
        <v>2338</v>
      </c>
      <c r="D65" s="113" t="s">
        <v>556</v>
      </c>
      <c r="E65" s="114">
        <v>43101</v>
      </c>
      <c r="F65" s="114">
        <v>44926</v>
      </c>
      <c r="G65" s="114">
        <v>43447</v>
      </c>
      <c r="H65" s="115">
        <v>2718045</v>
      </c>
      <c r="I65" s="115">
        <v>2718045</v>
      </c>
      <c r="J65" s="113">
        <v>74.999972</v>
      </c>
      <c r="K65" s="113" t="s">
        <v>2224</v>
      </c>
      <c r="L65" s="34">
        <v>2038532.9889473999</v>
      </c>
      <c r="M65" s="117">
        <v>100</v>
      </c>
      <c r="N65" s="59">
        <v>100</v>
      </c>
      <c r="O65" s="34">
        <v>2718045</v>
      </c>
      <c r="P65" s="34">
        <v>2038532.9889473999</v>
      </c>
      <c r="Q65" s="120">
        <v>38.718589743589746</v>
      </c>
    </row>
    <row r="66" spans="1:17" ht="63.75" x14ac:dyDescent="0.2">
      <c r="A66" s="113" t="s">
        <v>2233</v>
      </c>
      <c r="B66" s="283" t="s">
        <v>2339</v>
      </c>
      <c r="C66" s="289" t="s">
        <v>2340</v>
      </c>
      <c r="D66" s="113" t="s">
        <v>37</v>
      </c>
      <c r="E66" s="114">
        <v>42736</v>
      </c>
      <c r="F66" s="114">
        <v>44561</v>
      </c>
      <c r="G66" s="114">
        <v>43447</v>
      </c>
      <c r="H66" s="115">
        <v>29835000</v>
      </c>
      <c r="I66" s="115">
        <v>29835000</v>
      </c>
      <c r="J66" s="113">
        <v>75</v>
      </c>
      <c r="K66" s="113" t="s">
        <v>2224</v>
      </c>
      <c r="L66" s="34">
        <v>22376250</v>
      </c>
      <c r="M66" s="117">
        <v>100</v>
      </c>
      <c r="N66" s="59">
        <v>100</v>
      </c>
      <c r="O66" s="34">
        <v>29835000</v>
      </c>
      <c r="P66" s="34">
        <v>22376250</v>
      </c>
      <c r="Q66" s="120">
        <v>425</v>
      </c>
    </row>
    <row r="67" spans="1:17" ht="25.5" x14ac:dyDescent="0.2">
      <c r="A67" s="113" t="s">
        <v>2233</v>
      </c>
      <c r="B67" s="283" t="s">
        <v>2341</v>
      </c>
      <c r="C67" s="289" t="s">
        <v>2342</v>
      </c>
      <c r="D67" s="113" t="s">
        <v>2343</v>
      </c>
      <c r="E67" s="114">
        <v>43101</v>
      </c>
      <c r="F67" s="114">
        <v>44926</v>
      </c>
      <c r="G67" s="114">
        <v>43328</v>
      </c>
      <c r="H67" s="115">
        <v>27799200</v>
      </c>
      <c r="I67" s="115">
        <v>27799200</v>
      </c>
      <c r="J67" s="113">
        <v>75</v>
      </c>
      <c r="K67" s="113" t="s">
        <v>2224</v>
      </c>
      <c r="L67" s="34">
        <v>20849400</v>
      </c>
      <c r="M67" s="117">
        <v>100</v>
      </c>
      <c r="N67" s="59">
        <v>100</v>
      </c>
      <c r="O67" s="34">
        <v>27799200</v>
      </c>
      <c r="P67" s="34">
        <v>20849400</v>
      </c>
      <c r="Q67" s="120">
        <v>396</v>
      </c>
    </row>
    <row r="68" spans="1:17" ht="25.5" x14ac:dyDescent="0.2">
      <c r="A68" s="113" t="s">
        <v>2233</v>
      </c>
      <c r="B68" s="283" t="s">
        <v>2344</v>
      </c>
      <c r="C68" s="289" t="s">
        <v>2345</v>
      </c>
      <c r="D68" s="113" t="s">
        <v>2060</v>
      </c>
      <c r="E68" s="114">
        <v>43101</v>
      </c>
      <c r="F68" s="114">
        <v>44926</v>
      </c>
      <c r="G68" s="114">
        <v>43449</v>
      </c>
      <c r="H68" s="115">
        <v>19413592</v>
      </c>
      <c r="I68" s="115">
        <v>19413592</v>
      </c>
      <c r="J68" s="113">
        <v>75</v>
      </c>
      <c r="K68" s="113" t="s">
        <v>2224</v>
      </c>
      <c r="L68" s="34">
        <v>14560194</v>
      </c>
      <c r="M68" s="117">
        <v>100</v>
      </c>
      <c r="N68" s="59">
        <v>100</v>
      </c>
      <c r="O68" s="34">
        <v>19413592</v>
      </c>
      <c r="P68" s="34">
        <v>14560194</v>
      </c>
      <c r="Q68" s="120">
        <v>276.54689458689461</v>
      </c>
    </row>
    <row r="69" spans="1:17" ht="51" x14ac:dyDescent="0.2">
      <c r="A69" s="113" t="s">
        <v>2233</v>
      </c>
      <c r="B69" s="283" t="s">
        <v>2346</v>
      </c>
      <c r="C69" s="289" t="s">
        <v>2347</v>
      </c>
      <c r="D69" s="113" t="s">
        <v>2348</v>
      </c>
      <c r="E69" s="114">
        <v>42736</v>
      </c>
      <c r="F69" s="114">
        <v>44561</v>
      </c>
      <c r="G69" s="114">
        <v>43440</v>
      </c>
      <c r="H69" s="115">
        <v>3790800</v>
      </c>
      <c r="I69" s="115">
        <v>3790800</v>
      </c>
      <c r="J69" s="113">
        <v>75</v>
      </c>
      <c r="K69" s="113" t="s">
        <v>2224</v>
      </c>
      <c r="L69" s="34">
        <v>2843100</v>
      </c>
      <c r="M69" s="117">
        <v>100</v>
      </c>
      <c r="N69" s="59">
        <v>100</v>
      </c>
      <c r="O69" s="34">
        <v>3790800</v>
      </c>
      <c r="P69" s="34">
        <v>2843100</v>
      </c>
      <c r="Q69" s="120">
        <v>54</v>
      </c>
    </row>
    <row r="70" spans="1:17" ht="25.5" x14ac:dyDescent="0.2">
      <c r="A70" s="113" t="s">
        <v>3063</v>
      </c>
      <c r="B70" s="283" t="s">
        <v>4147</v>
      </c>
      <c r="C70" s="289" t="s">
        <v>4218</v>
      </c>
      <c r="D70" s="113" t="s">
        <v>2271</v>
      </c>
      <c r="E70" s="114">
        <v>43101</v>
      </c>
      <c r="F70" s="114">
        <v>44926</v>
      </c>
      <c r="G70" s="114">
        <v>43790</v>
      </c>
      <c r="H70" s="122">
        <v>1509300</v>
      </c>
      <c r="I70" s="123">
        <v>1509300</v>
      </c>
      <c r="J70" s="113">
        <v>75</v>
      </c>
      <c r="K70" s="113" t="s">
        <v>2224</v>
      </c>
      <c r="L70" s="34">
        <v>1131975</v>
      </c>
      <c r="M70" s="117">
        <v>100</v>
      </c>
      <c r="N70" s="59">
        <v>100</v>
      </c>
      <c r="O70" s="34">
        <v>1509300</v>
      </c>
      <c r="P70" s="34">
        <v>1131975</v>
      </c>
      <c r="Q70" s="121">
        <v>21.5</v>
      </c>
    </row>
    <row r="71" spans="1:17" ht="25.5" x14ac:dyDescent="0.2">
      <c r="A71" s="113" t="s">
        <v>3063</v>
      </c>
      <c r="B71" s="283" t="s">
        <v>4148</v>
      </c>
      <c r="C71" s="289" t="s">
        <v>4219</v>
      </c>
      <c r="D71" s="113" t="s">
        <v>1303</v>
      </c>
      <c r="E71" s="114">
        <v>43101</v>
      </c>
      <c r="F71" s="114">
        <v>44926</v>
      </c>
      <c r="G71" s="114">
        <v>43774</v>
      </c>
      <c r="H71" s="122">
        <v>9650478</v>
      </c>
      <c r="I71" s="123">
        <v>9650478</v>
      </c>
      <c r="J71" s="113">
        <v>75</v>
      </c>
      <c r="K71" s="113" t="s">
        <v>2224</v>
      </c>
      <c r="L71" s="34">
        <v>7237858.5</v>
      </c>
      <c r="M71" s="117">
        <v>100</v>
      </c>
      <c r="N71" s="59">
        <v>100</v>
      </c>
      <c r="O71" s="34">
        <v>9650478</v>
      </c>
      <c r="P71" s="34">
        <v>7237858.5</v>
      </c>
      <c r="Q71" s="120">
        <v>137.47119658119658</v>
      </c>
    </row>
    <row r="72" spans="1:17" ht="25.5" x14ac:dyDescent="0.2">
      <c r="A72" s="113" t="s">
        <v>3063</v>
      </c>
      <c r="B72" s="283" t="s">
        <v>4149</v>
      </c>
      <c r="C72" s="289" t="s">
        <v>4220</v>
      </c>
      <c r="D72" s="113" t="s">
        <v>2328</v>
      </c>
      <c r="E72" s="114">
        <v>43101</v>
      </c>
      <c r="F72" s="114">
        <v>44926</v>
      </c>
      <c r="G72" s="114">
        <v>43774</v>
      </c>
      <c r="H72" s="122">
        <v>20989505</v>
      </c>
      <c r="I72" s="123">
        <v>20989505</v>
      </c>
      <c r="J72" s="113">
        <v>75</v>
      </c>
      <c r="K72" s="113" t="s">
        <v>2224</v>
      </c>
      <c r="L72" s="34">
        <v>15742128.75</v>
      </c>
      <c r="M72" s="117">
        <v>100</v>
      </c>
      <c r="N72" s="59">
        <v>100</v>
      </c>
      <c r="O72" s="34">
        <v>20989505</v>
      </c>
      <c r="P72" s="34">
        <v>15742128.75</v>
      </c>
      <c r="Q72" s="120">
        <v>298.99579772079773</v>
      </c>
    </row>
    <row r="73" spans="1:17" ht="38.25" x14ac:dyDescent="0.2">
      <c r="A73" s="113" t="s">
        <v>3063</v>
      </c>
      <c r="B73" s="283" t="s">
        <v>4150</v>
      </c>
      <c r="C73" s="289" t="s">
        <v>4221</v>
      </c>
      <c r="D73" s="113" t="s">
        <v>646</v>
      </c>
      <c r="E73" s="114">
        <v>43101</v>
      </c>
      <c r="F73" s="114">
        <v>44926</v>
      </c>
      <c r="G73" s="114">
        <v>43789</v>
      </c>
      <c r="H73" s="122">
        <v>4390427</v>
      </c>
      <c r="I73" s="123">
        <v>4390427</v>
      </c>
      <c r="J73" s="113">
        <v>75</v>
      </c>
      <c r="K73" s="113" t="s">
        <v>2224</v>
      </c>
      <c r="L73" s="34">
        <v>3292820.25</v>
      </c>
      <c r="M73" s="117">
        <v>100</v>
      </c>
      <c r="N73" s="59">
        <v>100</v>
      </c>
      <c r="O73" s="34">
        <v>4390427</v>
      </c>
      <c r="P73" s="34">
        <v>3292820.25</v>
      </c>
      <c r="Q73" s="120">
        <v>62.541695156695155</v>
      </c>
    </row>
    <row r="74" spans="1:17" ht="25.5" x14ac:dyDescent="0.2">
      <c r="A74" s="113" t="s">
        <v>3063</v>
      </c>
      <c r="B74" s="283" t="s">
        <v>4151</v>
      </c>
      <c r="C74" s="289" t="s">
        <v>4222</v>
      </c>
      <c r="D74" s="113" t="s">
        <v>3557</v>
      </c>
      <c r="E74" s="114">
        <v>43101</v>
      </c>
      <c r="F74" s="114">
        <v>44926</v>
      </c>
      <c r="G74" s="114">
        <v>43789</v>
      </c>
      <c r="H74" s="122">
        <v>5405400</v>
      </c>
      <c r="I74" s="123">
        <v>5405400</v>
      </c>
      <c r="J74" s="113">
        <v>75</v>
      </c>
      <c r="K74" s="113" t="s">
        <v>2224</v>
      </c>
      <c r="L74" s="34">
        <v>4054050</v>
      </c>
      <c r="M74" s="117">
        <v>100</v>
      </c>
      <c r="N74" s="59">
        <v>100</v>
      </c>
      <c r="O74" s="34">
        <v>5405400</v>
      </c>
      <c r="P74" s="34">
        <v>4054050</v>
      </c>
      <c r="Q74" s="120">
        <v>77</v>
      </c>
    </row>
    <row r="75" spans="1:17" ht="38.25" x14ac:dyDescent="0.2">
      <c r="A75" s="113" t="s">
        <v>3063</v>
      </c>
      <c r="B75" s="283" t="s">
        <v>4152</v>
      </c>
      <c r="C75" s="289" t="s">
        <v>4223</v>
      </c>
      <c r="D75" s="113" t="s">
        <v>4224</v>
      </c>
      <c r="E75" s="114">
        <v>43101</v>
      </c>
      <c r="F75" s="114">
        <v>44926</v>
      </c>
      <c r="G75" s="114">
        <v>43774</v>
      </c>
      <c r="H75" s="122">
        <v>3208140</v>
      </c>
      <c r="I75" s="123">
        <v>3208140</v>
      </c>
      <c r="J75" s="113">
        <v>75</v>
      </c>
      <c r="K75" s="113" t="s">
        <v>2224</v>
      </c>
      <c r="L75" s="34">
        <v>2406105</v>
      </c>
      <c r="M75" s="117">
        <v>100</v>
      </c>
      <c r="N75" s="59">
        <v>100</v>
      </c>
      <c r="O75" s="34">
        <v>3208140</v>
      </c>
      <c r="P75" s="34">
        <v>2406105</v>
      </c>
      <c r="Q75" s="120">
        <v>45.7</v>
      </c>
    </row>
    <row r="76" spans="1:17" x14ac:dyDescent="0.2">
      <c r="A76" s="113" t="s">
        <v>3063</v>
      </c>
      <c r="B76" s="283" t="s">
        <v>2284</v>
      </c>
      <c r="C76" s="289" t="s">
        <v>4225</v>
      </c>
      <c r="D76" s="113" t="s">
        <v>2286</v>
      </c>
      <c r="E76" s="114">
        <v>43101</v>
      </c>
      <c r="F76" s="114">
        <v>44926</v>
      </c>
      <c r="G76" s="114">
        <v>43774</v>
      </c>
      <c r="H76" s="122">
        <v>295408</v>
      </c>
      <c r="I76" s="123">
        <v>295408</v>
      </c>
      <c r="J76" s="113">
        <v>75</v>
      </c>
      <c r="K76" s="113" t="s">
        <v>2224</v>
      </c>
      <c r="L76" s="34">
        <v>221556</v>
      </c>
      <c r="M76" s="117">
        <v>100</v>
      </c>
      <c r="N76" s="59">
        <v>100</v>
      </c>
      <c r="O76" s="34">
        <v>295408</v>
      </c>
      <c r="P76" s="34">
        <v>221556</v>
      </c>
      <c r="Q76" s="120">
        <v>4.2080911680911681</v>
      </c>
    </row>
    <row r="77" spans="1:17" ht="51" x14ac:dyDescent="0.2">
      <c r="A77" s="113" t="s">
        <v>3063</v>
      </c>
      <c r="B77" s="283" t="s">
        <v>4153</v>
      </c>
      <c r="C77" s="289" t="s">
        <v>4226</v>
      </c>
      <c r="D77" s="113" t="s">
        <v>64</v>
      </c>
      <c r="E77" s="114">
        <v>43101</v>
      </c>
      <c r="F77" s="114">
        <v>44926</v>
      </c>
      <c r="G77" s="114">
        <v>43790</v>
      </c>
      <c r="H77" s="122">
        <v>1892135</v>
      </c>
      <c r="I77" s="123">
        <v>1892135</v>
      </c>
      <c r="J77" s="113">
        <v>75</v>
      </c>
      <c r="K77" s="113" t="s">
        <v>2224</v>
      </c>
      <c r="L77" s="34">
        <v>1419101.25</v>
      </c>
      <c r="M77" s="117">
        <v>100</v>
      </c>
      <c r="N77" s="59">
        <v>100</v>
      </c>
      <c r="O77" s="34">
        <v>1892135</v>
      </c>
      <c r="P77" s="34">
        <v>1419101.25</v>
      </c>
      <c r="Q77" s="120">
        <v>26.953490028490027</v>
      </c>
    </row>
    <row r="78" spans="1:17" ht="51" x14ac:dyDescent="0.2">
      <c r="A78" s="113" t="s">
        <v>3063</v>
      </c>
      <c r="B78" s="283" t="s">
        <v>4153</v>
      </c>
      <c r="C78" s="289" t="s">
        <v>4227</v>
      </c>
      <c r="D78" s="113" t="s">
        <v>64</v>
      </c>
      <c r="E78" s="114">
        <v>43101</v>
      </c>
      <c r="F78" s="114">
        <v>44926</v>
      </c>
      <c r="G78" s="114">
        <v>43790</v>
      </c>
      <c r="H78" s="122">
        <v>27487575</v>
      </c>
      <c r="I78" s="123">
        <v>27487575</v>
      </c>
      <c r="J78" s="113">
        <v>75</v>
      </c>
      <c r="K78" s="113" t="s">
        <v>2224</v>
      </c>
      <c r="L78" s="34">
        <v>20615681.25</v>
      </c>
      <c r="M78" s="117">
        <v>100</v>
      </c>
      <c r="N78" s="59">
        <v>100</v>
      </c>
      <c r="O78" s="34">
        <v>27487575</v>
      </c>
      <c r="P78" s="34">
        <v>20615681.25</v>
      </c>
      <c r="Q78" s="120">
        <v>391.56089743589746</v>
      </c>
    </row>
    <row r="79" spans="1:17" ht="25.5" x14ac:dyDescent="0.2">
      <c r="A79" s="113" t="s">
        <v>3063</v>
      </c>
      <c r="B79" s="283" t="s">
        <v>4154</v>
      </c>
      <c r="C79" s="289" t="s">
        <v>4228</v>
      </c>
      <c r="D79" s="113" t="s">
        <v>201</v>
      </c>
      <c r="E79" s="114">
        <v>43101</v>
      </c>
      <c r="F79" s="114">
        <v>44926</v>
      </c>
      <c r="G79" s="114">
        <v>43790</v>
      </c>
      <c r="H79" s="122">
        <v>2274922</v>
      </c>
      <c r="I79" s="123">
        <v>2274922</v>
      </c>
      <c r="J79" s="113">
        <v>75</v>
      </c>
      <c r="K79" s="113" t="s">
        <v>2224</v>
      </c>
      <c r="L79" s="34">
        <v>1706191.5</v>
      </c>
      <c r="M79" s="117">
        <v>100</v>
      </c>
      <c r="N79" s="59">
        <v>100</v>
      </c>
      <c r="O79" s="34">
        <v>2274922</v>
      </c>
      <c r="P79" s="34">
        <v>1706191.5</v>
      </c>
      <c r="Q79" s="120">
        <v>32.406296296296297</v>
      </c>
    </row>
    <row r="80" spans="1:17" ht="25.5" x14ac:dyDescent="0.2">
      <c r="A80" s="113" t="s">
        <v>3063</v>
      </c>
      <c r="B80" s="283" t="s">
        <v>4155</v>
      </c>
      <c r="C80" s="289" t="s">
        <v>4229</v>
      </c>
      <c r="D80" s="113" t="s">
        <v>3828</v>
      </c>
      <c r="E80" s="114">
        <v>43101</v>
      </c>
      <c r="F80" s="114">
        <v>44926</v>
      </c>
      <c r="G80" s="114">
        <v>43790</v>
      </c>
      <c r="H80" s="122">
        <v>1412424</v>
      </c>
      <c r="I80" s="123">
        <v>1412424</v>
      </c>
      <c r="J80" s="113">
        <v>75</v>
      </c>
      <c r="K80" s="113" t="s">
        <v>2224</v>
      </c>
      <c r="L80" s="34">
        <v>1059318</v>
      </c>
      <c r="M80" s="117">
        <v>100</v>
      </c>
      <c r="N80" s="59">
        <v>100</v>
      </c>
      <c r="O80" s="34">
        <v>1412424</v>
      </c>
      <c r="P80" s="34">
        <v>1059318</v>
      </c>
      <c r="Q80" s="120">
        <v>20.12</v>
      </c>
    </row>
    <row r="81" spans="1:17" ht="38.25" x14ac:dyDescent="0.2">
      <c r="A81" s="113" t="s">
        <v>3063</v>
      </c>
      <c r="B81" s="283" t="s">
        <v>4156</v>
      </c>
      <c r="C81" s="289" t="s">
        <v>4230</v>
      </c>
      <c r="D81" s="113" t="s">
        <v>4231</v>
      </c>
      <c r="E81" s="114">
        <v>43101</v>
      </c>
      <c r="F81" s="114">
        <v>44926</v>
      </c>
      <c r="G81" s="114">
        <v>43774</v>
      </c>
      <c r="H81" s="122">
        <v>2316600</v>
      </c>
      <c r="I81" s="123">
        <v>2316600</v>
      </c>
      <c r="J81" s="113">
        <v>75</v>
      </c>
      <c r="K81" s="113" t="s">
        <v>2224</v>
      </c>
      <c r="L81" s="34">
        <v>1737450</v>
      </c>
      <c r="M81" s="117">
        <v>100</v>
      </c>
      <c r="N81" s="59">
        <v>100</v>
      </c>
      <c r="O81" s="34">
        <v>2316600</v>
      </c>
      <c r="P81" s="34">
        <v>1737450</v>
      </c>
      <c r="Q81" s="120">
        <v>33</v>
      </c>
    </row>
    <row r="82" spans="1:17" ht="38.25" x14ac:dyDescent="0.2">
      <c r="A82" s="113" t="s">
        <v>3063</v>
      </c>
      <c r="B82" s="283" t="s">
        <v>4157</v>
      </c>
      <c r="C82" s="289" t="s">
        <v>4232</v>
      </c>
      <c r="D82" s="113" t="s">
        <v>4233</v>
      </c>
      <c r="E82" s="114">
        <v>43101</v>
      </c>
      <c r="F82" s="114">
        <v>44926</v>
      </c>
      <c r="G82" s="114">
        <v>43790</v>
      </c>
      <c r="H82" s="122">
        <v>3765668</v>
      </c>
      <c r="I82" s="123">
        <v>3765668</v>
      </c>
      <c r="J82" s="113">
        <v>75</v>
      </c>
      <c r="K82" s="113" t="s">
        <v>2224</v>
      </c>
      <c r="L82" s="34">
        <v>2824251</v>
      </c>
      <c r="M82" s="117">
        <v>100</v>
      </c>
      <c r="N82" s="59">
        <v>100</v>
      </c>
      <c r="O82" s="34">
        <v>3765668</v>
      </c>
      <c r="P82" s="34">
        <v>2824251</v>
      </c>
      <c r="Q82" s="120">
        <v>53.641994301994302</v>
      </c>
    </row>
    <row r="83" spans="1:17" ht="25.5" x14ac:dyDescent="0.2">
      <c r="A83" s="113" t="s">
        <v>3063</v>
      </c>
      <c r="B83" s="283" t="s">
        <v>4158</v>
      </c>
      <c r="C83" s="289" t="s">
        <v>4234</v>
      </c>
      <c r="D83" s="113" t="s">
        <v>3826</v>
      </c>
      <c r="E83" s="114">
        <v>43101</v>
      </c>
      <c r="F83" s="114">
        <v>44926</v>
      </c>
      <c r="G83" s="114">
        <v>43794</v>
      </c>
      <c r="H83" s="122">
        <v>5644080</v>
      </c>
      <c r="I83" s="123">
        <v>5644080</v>
      </c>
      <c r="J83" s="113">
        <v>75</v>
      </c>
      <c r="K83" s="113" t="s">
        <v>2224</v>
      </c>
      <c r="L83" s="34">
        <v>4233060</v>
      </c>
      <c r="M83" s="117">
        <v>100</v>
      </c>
      <c r="N83" s="59">
        <v>100</v>
      </c>
      <c r="O83" s="34">
        <v>5644080</v>
      </c>
      <c r="P83" s="34">
        <v>4233060</v>
      </c>
      <c r="Q83" s="120">
        <v>80.400000000000006</v>
      </c>
    </row>
    <row r="84" spans="1:17" x14ac:dyDescent="0.2">
      <c r="A84" s="113" t="s">
        <v>3063</v>
      </c>
      <c r="B84" s="283" t="s">
        <v>4159</v>
      </c>
      <c r="C84" s="289" t="s">
        <v>4235</v>
      </c>
      <c r="D84" s="113" t="s">
        <v>1173</v>
      </c>
      <c r="E84" s="114">
        <v>43101</v>
      </c>
      <c r="F84" s="114">
        <v>44926</v>
      </c>
      <c r="G84" s="114">
        <v>43790</v>
      </c>
      <c r="H84" s="122">
        <v>442260</v>
      </c>
      <c r="I84" s="123">
        <v>442260</v>
      </c>
      <c r="J84" s="113">
        <v>75</v>
      </c>
      <c r="K84" s="113" t="s">
        <v>2224</v>
      </c>
      <c r="L84" s="34">
        <v>331695</v>
      </c>
      <c r="M84" s="117">
        <v>100</v>
      </c>
      <c r="N84" s="59">
        <v>100</v>
      </c>
      <c r="O84" s="34">
        <v>442260</v>
      </c>
      <c r="P84" s="34">
        <v>331695</v>
      </c>
      <c r="Q84" s="120">
        <v>6.3</v>
      </c>
    </row>
    <row r="85" spans="1:17" ht="25.5" x14ac:dyDescent="0.2">
      <c r="A85" s="113" t="s">
        <v>3063</v>
      </c>
      <c r="B85" s="283" t="s">
        <v>4160</v>
      </c>
      <c r="C85" s="289" t="s">
        <v>4236</v>
      </c>
      <c r="D85" s="113" t="s">
        <v>70</v>
      </c>
      <c r="E85" s="114">
        <v>43101</v>
      </c>
      <c r="F85" s="114">
        <v>44926</v>
      </c>
      <c r="G85" s="114">
        <v>43774</v>
      </c>
      <c r="H85" s="122">
        <v>4682340</v>
      </c>
      <c r="I85" s="123">
        <v>4682340</v>
      </c>
      <c r="J85" s="113">
        <v>75</v>
      </c>
      <c r="K85" s="113" t="s">
        <v>2224</v>
      </c>
      <c r="L85" s="34">
        <v>3511755</v>
      </c>
      <c r="M85" s="117">
        <v>100</v>
      </c>
      <c r="N85" s="59">
        <v>100</v>
      </c>
      <c r="O85" s="34">
        <v>4682340</v>
      </c>
      <c r="P85" s="34">
        <v>3511755</v>
      </c>
      <c r="Q85" s="120">
        <v>66.7</v>
      </c>
    </row>
    <row r="86" spans="1:17" ht="25.5" x14ac:dyDescent="0.2">
      <c r="A86" s="113" t="s">
        <v>3063</v>
      </c>
      <c r="B86" s="283" t="s">
        <v>4161</v>
      </c>
      <c r="C86" s="289" t="s">
        <v>4237</v>
      </c>
      <c r="D86" s="113" t="s">
        <v>4238</v>
      </c>
      <c r="E86" s="114">
        <v>43101</v>
      </c>
      <c r="F86" s="114">
        <v>44926</v>
      </c>
      <c r="G86" s="114">
        <v>43794</v>
      </c>
      <c r="H86" s="122">
        <v>2094768</v>
      </c>
      <c r="I86" s="123">
        <v>2094768</v>
      </c>
      <c r="J86" s="113">
        <v>75</v>
      </c>
      <c r="K86" s="113" t="s">
        <v>2224</v>
      </c>
      <c r="L86" s="34">
        <v>1571076</v>
      </c>
      <c r="M86" s="117">
        <v>100</v>
      </c>
      <c r="N86" s="59">
        <v>100</v>
      </c>
      <c r="O86" s="34">
        <v>2094768</v>
      </c>
      <c r="P86" s="34">
        <v>1571076</v>
      </c>
      <c r="Q86" s="120">
        <v>29.84</v>
      </c>
    </row>
    <row r="87" spans="1:17" ht="25.5" x14ac:dyDescent="0.2">
      <c r="A87" s="113" t="s">
        <v>3063</v>
      </c>
      <c r="B87" s="283" t="s">
        <v>4162</v>
      </c>
      <c r="C87" s="289" t="s">
        <v>4239</v>
      </c>
      <c r="D87" s="113" t="s">
        <v>800</v>
      </c>
      <c r="E87" s="114">
        <v>43101</v>
      </c>
      <c r="F87" s="114">
        <v>44926</v>
      </c>
      <c r="G87" s="114">
        <v>43775</v>
      </c>
      <c r="H87" s="122">
        <v>1691820</v>
      </c>
      <c r="I87" s="123">
        <v>1691820</v>
      </c>
      <c r="J87" s="113">
        <v>75</v>
      </c>
      <c r="K87" s="113" t="s">
        <v>2224</v>
      </c>
      <c r="L87" s="34">
        <v>1268865</v>
      </c>
      <c r="M87" s="117">
        <v>100</v>
      </c>
      <c r="N87" s="59">
        <v>100</v>
      </c>
      <c r="O87" s="34">
        <v>1691820</v>
      </c>
      <c r="P87" s="34">
        <v>1268865</v>
      </c>
      <c r="Q87" s="120">
        <v>24.1</v>
      </c>
    </row>
    <row r="88" spans="1:17" ht="25.5" x14ac:dyDescent="0.2">
      <c r="A88" s="113" t="s">
        <v>3063</v>
      </c>
      <c r="B88" s="283" t="s">
        <v>4163</v>
      </c>
      <c r="C88" s="289" t="s">
        <v>2247</v>
      </c>
      <c r="D88" s="113" t="s">
        <v>3002</v>
      </c>
      <c r="E88" s="114">
        <v>43101</v>
      </c>
      <c r="F88" s="114">
        <v>44926</v>
      </c>
      <c r="G88" s="114">
        <v>43794</v>
      </c>
      <c r="H88" s="122">
        <v>3670589</v>
      </c>
      <c r="I88" s="123">
        <v>3670589</v>
      </c>
      <c r="J88" s="113">
        <v>75</v>
      </c>
      <c r="K88" s="113" t="s">
        <v>2224</v>
      </c>
      <c r="L88" s="34">
        <v>2752941.75</v>
      </c>
      <c r="M88" s="117">
        <v>100</v>
      </c>
      <c r="N88" s="59">
        <v>100</v>
      </c>
      <c r="O88" s="34">
        <v>3670589</v>
      </c>
      <c r="P88" s="34">
        <v>2752941.75</v>
      </c>
      <c r="Q88" s="120">
        <v>52.287592592592596</v>
      </c>
    </row>
    <row r="89" spans="1:17" ht="25.5" x14ac:dyDescent="0.2">
      <c r="A89" s="113" t="s">
        <v>3063</v>
      </c>
      <c r="B89" s="283" t="s">
        <v>4164</v>
      </c>
      <c r="C89" s="289" t="s">
        <v>2247</v>
      </c>
      <c r="D89" s="113" t="s">
        <v>2986</v>
      </c>
      <c r="E89" s="114">
        <v>43101</v>
      </c>
      <c r="F89" s="114">
        <v>44926</v>
      </c>
      <c r="G89" s="114">
        <v>43794</v>
      </c>
      <c r="H89" s="122">
        <v>1755000</v>
      </c>
      <c r="I89" s="123">
        <v>1755000</v>
      </c>
      <c r="J89" s="113">
        <v>75</v>
      </c>
      <c r="K89" s="113" t="s">
        <v>2224</v>
      </c>
      <c r="L89" s="34">
        <v>1316250</v>
      </c>
      <c r="M89" s="117">
        <v>100</v>
      </c>
      <c r="N89" s="59">
        <v>100</v>
      </c>
      <c r="O89" s="34">
        <v>1755000</v>
      </c>
      <c r="P89" s="34">
        <v>1316250</v>
      </c>
      <c r="Q89" s="120">
        <v>25</v>
      </c>
    </row>
    <row r="90" spans="1:17" ht="25.5" x14ac:dyDescent="0.2">
      <c r="A90" s="113" t="s">
        <v>3063</v>
      </c>
      <c r="B90" s="283" t="s">
        <v>4165</v>
      </c>
      <c r="C90" s="289" t="s">
        <v>4240</v>
      </c>
      <c r="D90" s="113" t="s">
        <v>4241</v>
      </c>
      <c r="E90" s="114">
        <v>43101</v>
      </c>
      <c r="F90" s="114">
        <v>44926</v>
      </c>
      <c r="G90" s="114">
        <v>43794</v>
      </c>
      <c r="H90" s="122">
        <v>3259091</v>
      </c>
      <c r="I90" s="123">
        <v>3259091</v>
      </c>
      <c r="J90" s="113">
        <v>75</v>
      </c>
      <c r="K90" s="113" t="s">
        <v>2224</v>
      </c>
      <c r="L90" s="34">
        <v>2444318.25</v>
      </c>
      <c r="M90" s="117">
        <v>100</v>
      </c>
      <c r="N90" s="59">
        <v>100</v>
      </c>
      <c r="O90" s="34">
        <v>3259091</v>
      </c>
      <c r="P90" s="34">
        <v>2444318.25</v>
      </c>
      <c r="Q90" s="120">
        <v>46.425797720797718</v>
      </c>
    </row>
    <row r="91" spans="1:17" ht="25.5" x14ac:dyDescent="0.2">
      <c r="A91" s="113" t="s">
        <v>3063</v>
      </c>
      <c r="B91" s="283" t="s">
        <v>4166</v>
      </c>
      <c r="C91" s="289" t="s">
        <v>2247</v>
      </c>
      <c r="D91" s="113" t="s">
        <v>770</v>
      </c>
      <c r="E91" s="114">
        <v>43101</v>
      </c>
      <c r="F91" s="114">
        <v>44926</v>
      </c>
      <c r="G91" s="114">
        <v>43775</v>
      </c>
      <c r="H91" s="122">
        <v>1263600</v>
      </c>
      <c r="I91" s="123">
        <v>1263600</v>
      </c>
      <c r="J91" s="113">
        <v>75</v>
      </c>
      <c r="K91" s="113" t="s">
        <v>2224</v>
      </c>
      <c r="L91" s="34">
        <v>947700</v>
      </c>
      <c r="M91" s="117">
        <v>100</v>
      </c>
      <c r="N91" s="59">
        <v>100</v>
      </c>
      <c r="O91" s="34">
        <v>1263600</v>
      </c>
      <c r="P91" s="34">
        <v>947700</v>
      </c>
      <c r="Q91" s="120">
        <v>18</v>
      </c>
    </row>
    <row r="92" spans="1:17" ht="38.25" x14ac:dyDescent="0.2">
      <c r="A92" s="113" t="s">
        <v>3063</v>
      </c>
      <c r="B92" s="283" t="s">
        <v>4167</v>
      </c>
      <c r="C92" s="289" t="s">
        <v>4242</v>
      </c>
      <c r="D92" s="113" t="s">
        <v>3557</v>
      </c>
      <c r="E92" s="114">
        <v>43101</v>
      </c>
      <c r="F92" s="114">
        <v>44926</v>
      </c>
      <c r="G92" s="114">
        <v>43774</v>
      </c>
      <c r="H92" s="122">
        <v>11372400</v>
      </c>
      <c r="I92" s="123">
        <v>11372400</v>
      </c>
      <c r="J92" s="113">
        <v>75</v>
      </c>
      <c r="K92" s="113" t="s">
        <v>2224</v>
      </c>
      <c r="L92" s="34">
        <v>8529300</v>
      </c>
      <c r="M92" s="117">
        <v>100</v>
      </c>
      <c r="N92" s="59">
        <v>100</v>
      </c>
      <c r="O92" s="34">
        <v>11372400</v>
      </c>
      <c r="P92" s="34">
        <v>8529300</v>
      </c>
      <c r="Q92" s="120">
        <v>162</v>
      </c>
    </row>
    <row r="93" spans="1:17" ht="38.25" x14ac:dyDescent="0.2">
      <c r="A93" s="113" t="s">
        <v>3063</v>
      </c>
      <c r="B93" s="283" t="s">
        <v>4167</v>
      </c>
      <c r="C93" s="289" t="s">
        <v>4243</v>
      </c>
      <c r="D93" s="113" t="s">
        <v>4244</v>
      </c>
      <c r="E93" s="114">
        <v>43101</v>
      </c>
      <c r="F93" s="114">
        <v>44926</v>
      </c>
      <c r="G93" s="114">
        <v>43775</v>
      </c>
      <c r="H93" s="122">
        <v>12307162</v>
      </c>
      <c r="I93" s="123">
        <v>12307162</v>
      </c>
      <c r="J93" s="113">
        <v>75</v>
      </c>
      <c r="K93" s="113" t="s">
        <v>2224</v>
      </c>
      <c r="L93" s="34">
        <v>9230371.5</v>
      </c>
      <c r="M93" s="117">
        <v>100</v>
      </c>
      <c r="N93" s="59">
        <v>100</v>
      </c>
      <c r="O93" s="34">
        <v>12307162</v>
      </c>
      <c r="P93" s="34">
        <v>9230371.5</v>
      </c>
      <c r="Q93" s="120">
        <v>175.31569800569801</v>
      </c>
    </row>
    <row r="94" spans="1:17" ht="38.25" x14ac:dyDescent="0.2">
      <c r="A94" s="113" t="s">
        <v>3063</v>
      </c>
      <c r="B94" s="283" t="s">
        <v>4167</v>
      </c>
      <c r="C94" s="289" t="s">
        <v>4245</v>
      </c>
      <c r="D94" s="113" t="s">
        <v>3835</v>
      </c>
      <c r="E94" s="114">
        <v>43101</v>
      </c>
      <c r="F94" s="114">
        <v>44926</v>
      </c>
      <c r="G94" s="114">
        <v>43790</v>
      </c>
      <c r="H94" s="122">
        <v>7020000</v>
      </c>
      <c r="I94" s="123">
        <v>7020000</v>
      </c>
      <c r="J94" s="113">
        <v>75</v>
      </c>
      <c r="K94" s="113" t="s">
        <v>2224</v>
      </c>
      <c r="L94" s="34">
        <v>5265000</v>
      </c>
      <c r="M94" s="117">
        <v>100</v>
      </c>
      <c r="N94" s="59">
        <v>100</v>
      </c>
      <c r="O94" s="34">
        <v>7020000</v>
      </c>
      <c r="P94" s="34">
        <v>5265000</v>
      </c>
      <c r="Q94" s="120">
        <v>100</v>
      </c>
    </row>
    <row r="95" spans="1:17" ht="25.5" x14ac:dyDescent="0.2">
      <c r="A95" s="113" t="s">
        <v>3063</v>
      </c>
      <c r="B95" s="283" t="s">
        <v>4168</v>
      </c>
      <c r="C95" s="289" t="s">
        <v>4246</v>
      </c>
      <c r="D95" s="113" t="s">
        <v>2998</v>
      </c>
      <c r="E95" s="114">
        <v>43101</v>
      </c>
      <c r="F95" s="114">
        <v>44926</v>
      </c>
      <c r="G95" s="114">
        <v>43774</v>
      </c>
      <c r="H95" s="122">
        <v>2697687</v>
      </c>
      <c r="I95" s="123">
        <v>2697687</v>
      </c>
      <c r="J95" s="113">
        <v>75</v>
      </c>
      <c r="K95" s="113" t="s">
        <v>2224</v>
      </c>
      <c r="L95" s="34">
        <v>2023265.25</v>
      </c>
      <c r="M95" s="117">
        <v>100</v>
      </c>
      <c r="N95" s="59">
        <v>100</v>
      </c>
      <c r="O95" s="34">
        <v>2697687</v>
      </c>
      <c r="P95" s="34">
        <v>2023265.25</v>
      </c>
      <c r="Q95" s="120">
        <v>38.428589743589747</v>
      </c>
    </row>
    <row r="96" spans="1:17" ht="38.25" x14ac:dyDescent="0.2">
      <c r="A96" s="113" t="s">
        <v>3063</v>
      </c>
      <c r="B96" s="283" t="s">
        <v>4169</v>
      </c>
      <c r="C96" s="289" t="s">
        <v>4247</v>
      </c>
      <c r="D96" s="113" t="s">
        <v>1900</v>
      </c>
      <c r="E96" s="114">
        <v>43101</v>
      </c>
      <c r="F96" s="114">
        <v>44926</v>
      </c>
      <c r="G96" s="114">
        <v>43790</v>
      </c>
      <c r="H96" s="122">
        <v>12933640</v>
      </c>
      <c r="I96" s="123">
        <v>12933640</v>
      </c>
      <c r="J96" s="113">
        <v>75</v>
      </c>
      <c r="K96" s="113" t="s">
        <v>2224</v>
      </c>
      <c r="L96" s="34">
        <v>9700230</v>
      </c>
      <c r="M96" s="117">
        <v>100</v>
      </c>
      <c r="N96" s="59">
        <v>100</v>
      </c>
      <c r="O96" s="34">
        <v>12933640</v>
      </c>
      <c r="P96" s="34">
        <v>9700230</v>
      </c>
      <c r="Q96" s="120">
        <v>184.23988603988604</v>
      </c>
    </row>
    <row r="97" spans="1:21" ht="25.5" x14ac:dyDescent="0.2">
      <c r="A97" s="113" t="s">
        <v>3063</v>
      </c>
      <c r="B97" s="283" t="s">
        <v>4170</v>
      </c>
      <c r="C97" s="289" t="s">
        <v>4248</v>
      </c>
      <c r="D97" s="113" t="s">
        <v>3836</v>
      </c>
      <c r="E97" s="114">
        <v>43101</v>
      </c>
      <c r="F97" s="114">
        <v>44926</v>
      </c>
      <c r="G97" s="114">
        <v>43789</v>
      </c>
      <c r="H97" s="122">
        <v>44296200</v>
      </c>
      <c r="I97" s="123">
        <v>44296200</v>
      </c>
      <c r="J97" s="113">
        <v>75</v>
      </c>
      <c r="K97" s="113" t="s">
        <v>2224</v>
      </c>
      <c r="L97" s="34">
        <v>33222150</v>
      </c>
      <c r="M97" s="117">
        <v>100</v>
      </c>
      <c r="N97" s="59">
        <v>100</v>
      </c>
      <c r="O97" s="34">
        <v>44296200</v>
      </c>
      <c r="P97" s="34">
        <v>33222150</v>
      </c>
      <c r="Q97" s="120">
        <v>631</v>
      </c>
    </row>
    <row r="98" spans="1:21" ht="25.5" x14ac:dyDescent="0.2">
      <c r="A98" s="113" t="s">
        <v>3063</v>
      </c>
      <c r="B98" s="283" t="s">
        <v>4171</v>
      </c>
      <c r="C98" s="289" t="s">
        <v>4249</v>
      </c>
      <c r="D98" s="113" t="s">
        <v>4250</v>
      </c>
      <c r="E98" s="114">
        <v>43101</v>
      </c>
      <c r="F98" s="114">
        <v>44926</v>
      </c>
      <c r="G98" s="114">
        <v>43775</v>
      </c>
      <c r="H98" s="122">
        <v>3580200</v>
      </c>
      <c r="I98" s="123">
        <v>3580200</v>
      </c>
      <c r="J98" s="113">
        <v>75</v>
      </c>
      <c r="K98" s="113" t="s">
        <v>2224</v>
      </c>
      <c r="L98" s="34">
        <v>2685150</v>
      </c>
      <c r="M98" s="117">
        <v>100</v>
      </c>
      <c r="N98" s="59">
        <v>100</v>
      </c>
      <c r="O98" s="34">
        <v>3580200</v>
      </c>
      <c r="P98" s="34">
        <v>2685150</v>
      </c>
      <c r="Q98" s="120">
        <v>51</v>
      </c>
    </row>
    <row r="99" spans="1:21" ht="25.5" x14ac:dyDescent="0.2">
      <c r="A99" s="113" t="s">
        <v>3063</v>
      </c>
      <c r="B99" s="283" t="s">
        <v>4172</v>
      </c>
      <c r="C99" s="289" t="s">
        <v>4251</v>
      </c>
      <c r="D99" s="113" t="s">
        <v>712</v>
      </c>
      <c r="E99" s="114">
        <v>43101</v>
      </c>
      <c r="F99" s="114">
        <v>44926</v>
      </c>
      <c r="G99" s="114">
        <v>43789</v>
      </c>
      <c r="H99" s="122">
        <v>6663025</v>
      </c>
      <c r="I99" s="123">
        <v>6663025</v>
      </c>
      <c r="J99" s="113">
        <v>75</v>
      </c>
      <c r="K99" s="113" t="s">
        <v>2224</v>
      </c>
      <c r="L99" s="34">
        <v>4997268.75</v>
      </c>
      <c r="M99" s="117">
        <v>100</v>
      </c>
      <c r="N99" s="59">
        <v>100</v>
      </c>
      <c r="O99" s="34">
        <v>6663025</v>
      </c>
      <c r="P99" s="34">
        <v>4997268.75</v>
      </c>
      <c r="Q99" s="120">
        <v>94.914886039886042</v>
      </c>
    </row>
    <row r="100" spans="1:21" s="37" customFormat="1" x14ac:dyDescent="0.2">
      <c r="A100" s="36" t="s">
        <v>2361</v>
      </c>
      <c r="B100" s="250"/>
      <c r="C100" s="250"/>
      <c r="H100" s="38">
        <v>5291997693</v>
      </c>
      <c r="I100" s="38">
        <v>7076765200</v>
      </c>
      <c r="L100" s="38">
        <v>3298147196.1488566</v>
      </c>
      <c r="O100" s="38">
        <v>7076765200</v>
      </c>
      <c r="P100" s="38">
        <v>3298147196.1488566</v>
      </c>
      <c r="Q100" s="38">
        <v>15663.094005128207</v>
      </c>
    </row>
    <row r="101" spans="1:21" s="26" customFormat="1" x14ac:dyDescent="0.2">
      <c r="B101" s="284"/>
      <c r="C101" s="264"/>
      <c r="L101" s="106"/>
    </row>
    <row r="102" spans="1:21" s="26" customFormat="1" x14ac:dyDescent="0.2">
      <c r="B102" s="285" t="s">
        <v>3036</v>
      </c>
      <c r="C102" s="264"/>
    </row>
    <row r="103" spans="1:21" s="261" customFormat="1" ht="48" customHeight="1" x14ac:dyDescent="0.2">
      <c r="A103" s="213" t="s">
        <v>0</v>
      </c>
      <c r="B103" s="159" t="s">
        <v>2362</v>
      </c>
      <c r="C103" s="159" t="s">
        <v>2357</v>
      </c>
      <c r="D103" s="159" t="s">
        <v>2358</v>
      </c>
      <c r="E103" s="159" t="s">
        <v>4264</v>
      </c>
      <c r="F103" s="159" t="s">
        <v>2354</v>
      </c>
      <c r="G103" s="160" t="s">
        <v>4262</v>
      </c>
    </row>
    <row r="104" spans="1:21" s="37" customFormat="1" x14ac:dyDescent="0.2">
      <c r="A104" s="136" t="s">
        <v>2221</v>
      </c>
      <c r="B104" s="248" t="s">
        <v>2371</v>
      </c>
      <c r="C104" s="255">
        <v>1192275226</v>
      </c>
      <c r="D104" s="30">
        <v>1192275226</v>
      </c>
      <c r="E104" s="30">
        <v>100</v>
      </c>
      <c r="F104" s="30">
        <v>1192275226</v>
      </c>
      <c r="G104" s="30">
        <v>894206387.88678813</v>
      </c>
    </row>
    <row r="105" spans="1:21" s="37" customFormat="1" x14ac:dyDescent="0.2">
      <c r="A105" s="136" t="s">
        <v>2230</v>
      </c>
      <c r="B105" s="248" t="s">
        <v>2371</v>
      </c>
      <c r="C105" s="255">
        <v>326850807</v>
      </c>
      <c r="D105" s="30">
        <v>653701615</v>
      </c>
      <c r="E105" s="30">
        <v>100</v>
      </c>
      <c r="F105" s="30">
        <v>653701615</v>
      </c>
      <c r="G105" s="30">
        <v>122577995.81676975</v>
      </c>
    </row>
    <row r="106" spans="1:21" s="37" customFormat="1" x14ac:dyDescent="0.2">
      <c r="A106" s="136" t="s">
        <v>2233</v>
      </c>
      <c r="B106" s="248" t="s">
        <v>2371</v>
      </c>
      <c r="C106" s="255">
        <v>877243214</v>
      </c>
      <c r="D106" s="30">
        <v>877243214</v>
      </c>
      <c r="E106" s="30">
        <v>100</v>
      </c>
      <c r="F106" s="30">
        <v>877243214</v>
      </c>
      <c r="G106" s="30">
        <v>657932384.09535623</v>
      </c>
    </row>
    <row r="107" spans="1:21" s="37" customFormat="1" ht="25.5" x14ac:dyDescent="0.2">
      <c r="B107" s="286" t="s">
        <v>2371</v>
      </c>
      <c r="C107" s="290"/>
      <c r="D107" s="77"/>
      <c r="E107" s="77"/>
      <c r="F107" s="77">
        <v>2723220055</v>
      </c>
      <c r="G107" s="77">
        <v>1674716767.798914</v>
      </c>
    </row>
    <row r="108" spans="1:21" ht="25.5" x14ac:dyDescent="0.2">
      <c r="K108" s="125" t="s">
        <v>4206</v>
      </c>
      <c r="L108" s="104" t="s">
        <v>4205</v>
      </c>
    </row>
    <row r="109" spans="1:21" s="299" customFormat="1" ht="81.75" customHeight="1" x14ac:dyDescent="0.2">
      <c r="A109" s="297" t="s">
        <v>0</v>
      </c>
      <c r="B109" s="143" t="s">
        <v>2178</v>
      </c>
      <c r="C109" s="159" t="s">
        <v>2357</v>
      </c>
      <c r="D109" s="159" t="s">
        <v>2358</v>
      </c>
      <c r="E109" s="159" t="s">
        <v>4264</v>
      </c>
      <c r="F109" s="159" t="s">
        <v>2354</v>
      </c>
      <c r="G109" s="159" t="s">
        <v>4262</v>
      </c>
      <c r="H109" s="143" t="s">
        <v>4265</v>
      </c>
      <c r="I109" s="143" t="s">
        <v>3037</v>
      </c>
      <c r="J109" s="159" t="s">
        <v>4145</v>
      </c>
      <c r="K109" s="159" t="s">
        <v>4204</v>
      </c>
      <c r="L109" s="159">
        <v>2021</v>
      </c>
      <c r="M109" s="159">
        <v>2022</v>
      </c>
      <c r="N109" s="300">
        <v>2023</v>
      </c>
      <c r="O109" s="314" t="s">
        <v>3061</v>
      </c>
      <c r="P109" s="315"/>
      <c r="Q109" s="296"/>
      <c r="R109" s="296"/>
      <c r="S109" s="296"/>
      <c r="T109" s="296"/>
      <c r="U109" s="298"/>
    </row>
    <row r="110" spans="1:21" ht="45" customHeight="1" x14ac:dyDescent="0.2">
      <c r="A110" s="312" t="s">
        <v>3038</v>
      </c>
      <c r="B110" s="312"/>
      <c r="C110" s="147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301"/>
      <c r="P110" s="147"/>
      <c r="Q110" s="26"/>
      <c r="R110" s="26"/>
      <c r="S110" s="26"/>
      <c r="T110" s="26"/>
      <c r="U110" s="26"/>
    </row>
    <row r="111" spans="1:21" ht="38.25" x14ac:dyDescent="0.2">
      <c r="A111" s="126" t="s">
        <v>3039</v>
      </c>
      <c r="B111" s="126" t="s">
        <v>3040</v>
      </c>
      <c r="C111" s="291">
        <v>796700096</v>
      </c>
      <c r="D111" s="127">
        <v>1124506453</v>
      </c>
      <c r="E111" s="128">
        <v>100</v>
      </c>
      <c r="F111" s="127">
        <v>1124506453</v>
      </c>
      <c r="G111" s="127">
        <v>473025570.20810336</v>
      </c>
      <c r="H111" s="127">
        <v>770707602.90999997</v>
      </c>
      <c r="I111" s="129">
        <v>12</v>
      </c>
      <c r="J111" s="130">
        <v>175.70000000000002</v>
      </c>
      <c r="K111" s="131">
        <v>606179128</v>
      </c>
      <c r="L111" s="131">
        <v>190520968</v>
      </c>
      <c r="M111" s="130"/>
      <c r="N111" s="130"/>
      <c r="O111" s="304"/>
      <c r="P111" s="302" t="s">
        <v>3062</v>
      </c>
      <c r="Q111" s="109"/>
      <c r="R111" s="109"/>
      <c r="S111" s="109"/>
      <c r="T111" s="109"/>
      <c r="U111" s="109"/>
    </row>
    <row r="112" spans="1:21" ht="48.75" customHeight="1" x14ac:dyDescent="0.2">
      <c r="A112" s="313" t="s">
        <v>3042</v>
      </c>
      <c r="B112" s="313"/>
      <c r="C112" s="292"/>
      <c r="D112" s="133"/>
      <c r="E112" s="133"/>
      <c r="F112" s="132"/>
      <c r="G112" s="132"/>
      <c r="H112" s="127"/>
      <c r="I112" s="129"/>
      <c r="J112" s="129"/>
      <c r="K112" s="131"/>
      <c r="L112" s="131"/>
      <c r="M112" s="129"/>
      <c r="N112" s="129"/>
      <c r="O112" s="305"/>
      <c r="P112" s="147"/>
      <c r="Q112" s="26"/>
      <c r="R112" s="26"/>
      <c r="S112" s="26"/>
      <c r="T112" s="26"/>
      <c r="U112" s="26"/>
    </row>
    <row r="113" spans="1:21" ht="25.5" x14ac:dyDescent="0.2">
      <c r="A113" s="126" t="s">
        <v>3043</v>
      </c>
      <c r="B113" s="134" t="s">
        <v>2351</v>
      </c>
      <c r="C113" s="291">
        <v>1895973915</v>
      </c>
      <c r="D113" s="128">
        <v>1895973915</v>
      </c>
      <c r="E113" s="128">
        <v>100</v>
      </c>
      <c r="F113" s="127">
        <v>1895973915</v>
      </c>
      <c r="G113" s="127">
        <v>1421980436.25</v>
      </c>
      <c r="H113" s="127">
        <v>1682423942.3</v>
      </c>
      <c r="I113" s="129">
        <v>5</v>
      </c>
      <c r="J113" s="129"/>
      <c r="K113" s="131">
        <v>1585772148</v>
      </c>
      <c r="L113" s="131">
        <v>310201767</v>
      </c>
      <c r="M113" s="129"/>
      <c r="N113" s="129"/>
      <c r="O113" s="304"/>
      <c r="P113" s="302" t="s">
        <v>3062</v>
      </c>
      <c r="Q113" s="26"/>
      <c r="R113" s="26"/>
      <c r="S113" s="26"/>
      <c r="T113" s="26"/>
      <c r="U113" s="26"/>
    </row>
    <row r="114" spans="1:21" ht="76.5" x14ac:dyDescent="0.2">
      <c r="A114" s="126" t="s">
        <v>3044</v>
      </c>
      <c r="B114" s="134" t="s">
        <v>2352</v>
      </c>
      <c r="C114" s="291">
        <v>1106459687</v>
      </c>
      <c r="D114" s="128">
        <v>2212919374</v>
      </c>
      <c r="E114" s="128">
        <v>100</v>
      </c>
      <c r="F114" s="127">
        <v>2212919374</v>
      </c>
      <c r="G114" s="127">
        <v>414922382.625</v>
      </c>
      <c r="H114" s="127">
        <v>5684135767.8699999</v>
      </c>
      <c r="I114" s="129">
        <v>8</v>
      </c>
      <c r="J114" s="129"/>
      <c r="K114" s="131">
        <v>109282537</v>
      </c>
      <c r="L114" s="131">
        <v>742572331</v>
      </c>
      <c r="M114" s="131">
        <v>1819158252</v>
      </c>
      <c r="N114" s="131">
        <v>3013122647.8699999</v>
      </c>
      <c r="O114" s="304">
        <v>5231933456</v>
      </c>
      <c r="P114" s="303" t="s">
        <v>3041</v>
      </c>
      <c r="Q114" s="26"/>
      <c r="R114" s="26"/>
      <c r="S114" s="26"/>
      <c r="T114" s="26"/>
      <c r="U114" s="26"/>
    </row>
    <row r="115" spans="1:21" ht="30" customHeight="1" x14ac:dyDescent="0.2">
      <c r="A115" s="126" t="s">
        <v>3045</v>
      </c>
      <c r="B115" s="126" t="s">
        <v>3046</v>
      </c>
      <c r="C115" s="291">
        <v>1342613</v>
      </c>
      <c r="D115" s="127">
        <v>2685228</v>
      </c>
      <c r="E115" s="128">
        <v>100</v>
      </c>
      <c r="F115" s="127">
        <v>2685228</v>
      </c>
      <c r="G115" s="127">
        <v>503479.875</v>
      </c>
      <c r="H115" s="127">
        <v>1341805.78</v>
      </c>
      <c r="I115" s="129">
        <v>1</v>
      </c>
      <c r="J115" s="129"/>
      <c r="K115" s="129"/>
      <c r="L115" s="135">
        <v>1341805.78</v>
      </c>
      <c r="M115" s="129"/>
      <c r="N115" s="129"/>
      <c r="O115" s="306"/>
      <c r="P115" s="302" t="s">
        <v>3062</v>
      </c>
      <c r="Q115" s="109"/>
      <c r="R115" s="109"/>
      <c r="S115" s="109"/>
      <c r="T115" s="109"/>
      <c r="U115" s="26"/>
    </row>
    <row r="116" spans="1:21" ht="24" customHeight="1" x14ac:dyDescent="0.2">
      <c r="A116" s="126" t="s">
        <v>3047</v>
      </c>
      <c r="B116" s="126" t="s">
        <v>2247</v>
      </c>
      <c r="C116" s="291">
        <v>877243212</v>
      </c>
      <c r="D116" s="128">
        <v>877243212</v>
      </c>
      <c r="E116" s="128">
        <v>100</v>
      </c>
      <c r="F116" s="127">
        <v>877243212</v>
      </c>
      <c r="G116" s="127">
        <v>657932409</v>
      </c>
      <c r="H116" s="127">
        <v>878674780</v>
      </c>
      <c r="I116" s="129">
        <v>48</v>
      </c>
      <c r="J116" s="130">
        <v>12496.342096296297</v>
      </c>
      <c r="K116" s="131">
        <v>877243212</v>
      </c>
      <c r="L116" s="130"/>
      <c r="M116" s="130"/>
      <c r="N116" s="130"/>
      <c r="O116" s="304"/>
      <c r="P116" s="302" t="s">
        <v>3062</v>
      </c>
      <c r="Q116" s="110"/>
      <c r="R116" s="110"/>
      <c r="S116" s="111" t="s">
        <v>4146</v>
      </c>
      <c r="T116" s="110"/>
      <c r="U116" s="110"/>
    </row>
    <row r="117" spans="1:21" ht="24" customHeight="1" x14ac:dyDescent="0.2">
      <c r="A117" s="126" t="s">
        <v>4266</v>
      </c>
      <c r="B117" s="134" t="s">
        <v>2247</v>
      </c>
      <c r="C117" s="291">
        <v>209971844</v>
      </c>
      <c r="D117" s="128">
        <v>209971844</v>
      </c>
      <c r="E117" s="128">
        <v>100</v>
      </c>
      <c r="F117" s="127">
        <v>209971844</v>
      </c>
      <c r="G117" s="127">
        <v>157478883</v>
      </c>
      <c r="H117" s="127">
        <v>209971844</v>
      </c>
      <c r="I117" s="129">
        <v>30</v>
      </c>
      <c r="J117" s="130">
        <v>2991.0519088319088</v>
      </c>
      <c r="K117" s="131">
        <v>209971844</v>
      </c>
      <c r="L117" s="130"/>
      <c r="M117" s="130"/>
      <c r="N117" s="130"/>
      <c r="O117" s="304"/>
      <c r="P117" s="302" t="s">
        <v>3062</v>
      </c>
      <c r="Q117" s="112"/>
      <c r="R117" s="112"/>
      <c r="S117" s="111" t="s">
        <v>4146</v>
      </c>
      <c r="T117" s="112"/>
      <c r="U117" s="112"/>
    </row>
    <row r="118" spans="1:21" ht="25.5" x14ac:dyDescent="0.2">
      <c r="A118" s="137"/>
      <c r="B118" s="287" t="s">
        <v>2371</v>
      </c>
      <c r="C118" s="293">
        <v>4887691367</v>
      </c>
      <c r="D118" s="138">
        <v>6323300026</v>
      </c>
      <c r="E118" s="139"/>
      <c r="F118" s="138">
        <v>6323300026</v>
      </c>
      <c r="G118" s="138">
        <v>3125843160.9581032</v>
      </c>
      <c r="H118" s="138">
        <v>9227255742.8600006</v>
      </c>
      <c r="I118" s="140">
        <v>104</v>
      </c>
      <c r="J118" s="138">
        <v>15663.094005128207</v>
      </c>
      <c r="K118" s="141">
        <v>3388448869</v>
      </c>
      <c r="L118" s="141">
        <v>1244636871.78</v>
      </c>
      <c r="M118" s="141">
        <v>1819158252</v>
      </c>
      <c r="N118" s="141">
        <v>3013122647.8699999</v>
      </c>
      <c r="O118" s="137"/>
    </row>
    <row r="119" spans="1:21" x14ac:dyDescent="0.2">
      <c r="A119" s="137"/>
      <c r="B119" s="288" t="s">
        <v>4189</v>
      </c>
      <c r="C119" s="294"/>
      <c r="D119" s="139"/>
      <c r="E119" s="139"/>
      <c r="F119" s="138">
        <v>9573828625.8999996</v>
      </c>
      <c r="G119" s="138">
        <v>3590185734.7125001</v>
      </c>
      <c r="H119" s="138"/>
      <c r="I119" s="137"/>
      <c r="J119" s="137"/>
      <c r="K119" s="137"/>
      <c r="L119" s="137"/>
      <c r="M119" s="137"/>
      <c r="N119" s="137"/>
      <c r="O119" s="137"/>
    </row>
    <row r="120" spans="1:21" x14ac:dyDescent="0.2">
      <c r="F120" s="107"/>
      <c r="J120" s="108"/>
    </row>
    <row r="121" spans="1:21" x14ac:dyDescent="0.2">
      <c r="C121" s="295"/>
      <c r="H121" s="107"/>
    </row>
  </sheetData>
  <autoFilter ref="A2:P107" xr:uid="{00000000-0009-0000-0000-000008000000}"/>
  <mergeCells count="3">
    <mergeCell ref="A110:B110"/>
    <mergeCell ref="A112:B112"/>
    <mergeCell ref="O109:P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leiras</vt:lpstr>
      <vt:lpstr>OP lapok tartalom</vt:lpstr>
      <vt:lpstr>kimutat_intezkedes</vt:lpstr>
      <vt:lpstr>kimutat_projekt</vt:lpstr>
      <vt:lpstr>GINOP_VGT</vt:lpstr>
      <vt:lpstr>KEHOP_VGT</vt:lpstr>
      <vt:lpstr>TOP_VGT</vt:lpstr>
      <vt:lpstr>VEKOP_VGT</vt:lpstr>
      <vt:lpstr>MAHOP_VGT</vt:lpstr>
      <vt:lpstr>OP_osszegzes</vt:lpstr>
      <vt:lpstr>VP</vt:lpstr>
      <vt:lpstr>VP_osszegzes</vt:lpstr>
      <vt:lpstr>osszesen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Németh Balázs Attila</cp:lastModifiedBy>
  <cp:lastPrinted>2022-08-03T11:13:05Z</cp:lastPrinted>
  <dcterms:created xsi:type="dcterms:W3CDTF">2019-01-08T11:18:30Z</dcterms:created>
  <dcterms:modified xsi:type="dcterms:W3CDTF">2022-09-30T12:11:56Z</dcterms:modified>
</cp:coreProperties>
</file>